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Gunnar.Knapp\Dropbox\000-aaaaaaaaaaaaaaaaaaaaaaaa-Salmon markets-Current\190199-UW Salmon Meeting\"/>
    </mc:Choice>
  </mc:AlternateContent>
  <bookViews>
    <workbookView xWindow="0" yWindow="0" windowWidth="26925" windowHeight="11160"/>
  </bookViews>
  <sheets>
    <sheet name="About these estimates" sheetId="2" r:id="rId1"/>
    <sheet name="Estimates" sheetId="1" r:id="rId2"/>
    <sheet name="Graph of estimates" sheetId="3" r:id="rId3"/>
  </sheets>
  <externalReferences>
    <externalReference r:id="rId4"/>
    <externalReference r:id="rId5"/>
    <externalReference r:id="rId6"/>
  </externalReferences>
  <definedNames>
    <definedName name="\Bottom1" localSheetId="0">'[2]The fish game'!#REF!</definedName>
    <definedName name="\Bottom1" localSheetId="1">'[2]The fish game'!#REF!</definedName>
    <definedName name="\Bottom1">'[2]The fish game'!#REF!</definedName>
    <definedName name="\J" localSheetId="0">'[2]The fish game'!#REF!</definedName>
    <definedName name="\J" localSheetId="1">'[2]The fish game'!#REF!</definedName>
    <definedName name="\J">'[2]The fish game'!#REF!</definedName>
    <definedName name="\L" localSheetId="0">'[2]The fish game'!#REF!</definedName>
    <definedName name="\L" localSheetId="1">'[2]The fish game'!#REF!</definedName>
    <definedName name="\L">'[2]The fish game'!#REF!</definedName>
    <definedName name="\L1" localSheetId="0">'[2]The fish game'!#REF!</definedName>
    <definedName name="\L1" localSheetId="1">'[2]The fish game'!#REF!</definedName>
    <definedName name="\L1">'[2]The fish game'!#REF!</definedName>
    <definedName name="\M" localSheetId="0">'[2]The fish game'!#REF!</definedName>
    <definedName name="\M" localSheetId="1">'[2]The fish game'!#REF!</definedName>
    <definedName name="\M">'[2]The fish game'!#REF!</definedName>
    <definedName name="\M1" localSheetId="0">'[2]The fish game'!#REF!</definedName>
    <definedName name="\M1" localSheetId="1">'[2]The fish game'!#REF!</definedName>
    <definedName name="\M1">'[2]The fish game'!#REF!</definedName>
    <definedName name="\R" localSheetId="0">'[2]The fish game'!#REF!</definedName>
    <definedName name="\R" localSheetId="1">'[2]The fish game'!#REF!</definedName>
    <definedName name="\R">'[2]The fish game'!#REF!</definedName>
    <definedName name="\R1" localSheetId="0">'[2]The fish game'!#REF!</definedName>
    <definedName name="\R1" localSheetId="1">'[2]The fish game'!#REF!</definedName>
    <definedName name="\R1">'[2]The fish game'!#REF!</definedName>
    <definedName name="_01_Data_Source">"Dbase_top_left_corner"</definedName>
    <definedName name="Bottom" localSheetId="0">'[2]The fish game'!#REF!</definedName>
    <definedName name="Bottom" localSheetId="1">'[2]The fish game'!#REF!</definedName>
    <definedName name="Bottom">'[2]The fish game'!#REF!</definedName>
    <definedName name="Bottom_of_Dbase" localSheetId="0">#REF!</definedName>
    <definedName name="Bottom_of_Dbase" localSheetId="1">#REF!</definedName>
    <definedName name="Bottom_of_Dbase">#REF!</definedName>
    <definedName name="Bottom_of_Dbase1" localSheetId="0">#REF!</definedName>
    <definedName name="Bottom_of_Dbase1" localSheetId="1">#REF!</definedName>
    <definedName name="Bottom_of_Dbase1">#REF!</definedName>
    <definedName name="Copy1" localSheetId="0">[3]Results!#REF!</definedName>
    <definedName name="Copy1" localSheetId="1">[3]Results!#REF!</definedName>
    <definedName name="Copy1">[3]Results!#REF!</definedName>
    <definedName name="Dbase_AK_Canned" localSheetId="0">#REF!</definedName>
    <definedName name="Dbase_AK_Canned" localSheetId="1">#REF!</definedName>
    <definedName name="Dbase_AK_Canned">#REF!</definedName>
    <definedName name="Dbase_AK_COAR_Fillets" localSheetId="0">#REF!</definedName>
    <definedName name="Dbase_AK_COAR_Fillets" localSheetId="1">#REF!</definedName>
    <definedName name="Dbase_AK_COAR_Fillets">#REF!</definedName>
    <definedName name="Dbase_AK_COAR_Fresh_Frozen_Other" localSheetId="0">#REF!</definedName>
    <definedName name="Dbase_AK_COAR_Fresh_Frozen_Other" localSheetId="1">#REF!</definedName>
    <definedName name="Dbase_AK_COAR_Fresh_Frozen_Other">#REF!</definedName>
    <definedName name="Dbase_AK_COAR_Roe" localSheetId="0">#REF!</definedName>
    <definedName name="Dbase_AK_COAR_Roe" localSheetId="1">#REF!</definedName>
    <definedName name="Dbase_AK_COAR_Roe">#REF!</definedName>
    <definedName name="Dbase_bottom_right_corner" localSheetId="0">#REF!</definedName>
    <definedName name="Dbase_bottom_right_corner" localSheetId="1">#REF!</definedName>
    <definedName name="Dbase_bottom_right_corner">#REF!</definedName>
    <definedName name="Dbase_bottom_row" localSheetId="0">#REF!</definedName>
    <definedName name="Dbase_bottom_row" localSheetId="1">#REF!</definedName>
    <definedName name="Dbase_bottom_row">#REF!</definedName>
    <definedName name="Dbase_NMFS_and_PACFIN_WA_OR_CA" localSheetId="0">#REF!</definedName>
    <definedName name="Dbase_NMFS_and_PACFIN_WA_OR_CA" localSheetId="1">#REF!</definedName>
    <definedName name="Dbase_NMFS_and_PACFIN_WA_OR_CA">#REF!</definedName>
    <definedName name="Dbase_top_left_corner" localSheetId="0">#REF!</definedName>
    <definedName name="Dbase_top_left_corner" localSheetId="1">#REF!</definedName>
    <definedName name="Dbase_top_left_corner">#REF!</definedName>
    <definedName name="Dbase_top_row" localSheetId="0">#REF!</definedName>
    <definedName name="Dbase_top_row" localSheetId="1">#REF!</definedName>
    <definedName name="Dbase_top_row">#REF!</definedName>
    <definedName name="Dbase_US_Farmed" localSheetId="0">#REF!</definedName>
    <definedName name="Dbase_US_Farmed" localSheetId="1">#REF!</definedName>
    <definedName name="Dbase_US_Farmed">#REF!</definedName>
    <definedName name="Dbase_Washington_canned" localSheetId="0">#REF!</definedName>
    <definedName name="Dbase_Washington_canned" localSheetId="1">#REF!</definedName>
    <definedName name="Dbase_Washington_canned">#REF!</definedName>
    <definedName name="DME_Dirty" hidden="1">"False"</definedName>
    <definedName name="erase" hidden="1">{"'Web Table'!$A$4:$E$185"}</definedName>
    <definedName name="Game_team1_bot2" localSheetId="0">'[2]The fish game'!#REF!</definedName>
    <definedName name="Game_team1_bot2" localSheetId="1">'[2]The fish game'!#REF!</definedName>
    <definedName name="Game_team1_bot2">'[2]The fish game'!#REF!</definedName>
    <definedName name="Game_team2_bot1" localSheetId="0">'[2]The fish game'!#REF!</definedName>
    <definedName name="Game_team2_bot1" localSheetId="1">'[2]The fish game'!#REF!</definedName>
    <definedName name="Game_team2_bot1">'[2]The fish game'!#REF!</definedName>
    <definedName name="Game_team3_bot1" localSheetId="0">'[2]The fish game'!#REF!</definedName>
    <definedName name="Game_team3_bot1" localSheetId="1">'[2]The fish game'!#REF!</definedName>
    <definedName name="Game_team3_bot1">'[2]The fish game'!#REF!</definedName>
    <definedName name="Game_team4_bot1" localSheetId="0">'[2]The fish game'!#REF!</definedName>
    <definedName name="Game_team4_bot1" localSheetId="1">'[2]The fish game'!#REF!</definedName>
    <definedName name="Game_team4_bot1">'[2]The fish game'!#REF!</definedName>
    <definedName name="Game_team5_bot1" localSheetId="0">'[2]The fish game'!#REF!</definedName>
    <definedName name="Game_team5_bot1" localSheetId="1">'[2]The fish game'!#REF!</definedName>
    <definedName name="Game_team5_bot1">'[2]The fish game'!#REF!</definedName>
    <definedName name="Game_team5_top" localSheetId="0">'[2]The fish game'!#REF!</definedName>
    <definedName name="Game_team5_top" localSheetId="1">'[2]The fish game'!#REF!</definedName>
    <definedName name="Game_team5_top">'[2]The fish game'!#REF!</definedName>
    <definedName name="Game_team6_bot1" localSheetId="0">'[2]The fish game'!#REF!</definedName>
    <definedName name="Game_team6_bot1" localSheetId="1">'[2]The fish game'!#REF!</definedName>
    <definedName name="Game_team6_bot1">'[2]The fish game'!#REF!</definedName>
    <definedName name="Game_team6_top" localSheetId="0">'[2]The fish game'!#REF!</definedName>
    <definedName name="Game_team6_top" localSheetId="1">'[2]The fish game'!#REF!</definedName>
    <definedName name="Game_team6_top">'[2]The fish game'!#REF!</definedName>
    <definedName name="HTML_CodePage" hidden="1">1252</definedName>
    <definedName name="HTML_Control" hidden="1">{"'Webtable'!$A$1:$H$109"}</definedName>
    <definedName name="HTML_Description" hidden="1">""</definedName>
    <definedName name="HTML_Email" hidden="1">""</definedName>
    <definedName name="HTML_Header" hidden="1">""</definedName>
    <definedName name="HTML_LastUpdate" hidden="1">"6/8/00"</definedName>
    <definedName name="HTML_LineAfter" hidden="1">TRUE</definedName>
    <definedName name="HTML_LineBefore" hidden="1">TRUE</definedName>
    <definedName name="HTML_Name" hidden="1">"Gunnar Knapp"</definedName>
    <definedName name="HTML_OBDlg2" hidden="1">TRUE</definedName>
    <definedName name="HTML_OBDlg4" hidden="1">TRUE</definedName>
    <definedName name="HTML_OS" hidden="1">0</definedName>
    <definedName name="HTML_PathFile" hidden="1">"p:\katya\canpack"</definedName>
    <definedName name="HTML_Title" hidden="1">"United States and Canadian Canned Salmon Pack"</definedName>
    <definedName name="laksprad" localSheetId="0">#REF!</definedName>
    <definedName name="laksprad" localSheetId="1">#REF!</definedName>
    <definedName name="laksprad">#REF!</definedName>
    <definedName name="laksprod" localSheetId="0">#REF!</definedName>
    <definedName name="laksprod" localSheetId="1">#REF!</definedName>
    <definedName name="laksprod">#REF!</definedName>
    <definedName name="new" hidden="1">{"'Web Table'!$A$4:$E$185"}</definedName>
    <definedName name="RANDOMS" localSheetId="0">'[2]The fish game'!#REF!</definedName>
    <definedName name="RANDOMS" localSheetId="1">'[2]The fish game'!#REF!</definedName>
    <definedName name="RANDOMS">'[2]The fish game'!#REF!</definedName>
    <definedName name="STANDING" localSheetId="0">'[2]The fish game'!#REF!</definedName>
    <definedName name="STANDING" localSheetId="1">'[2]The fish game'!#REF!</definedName>
    <definedName name="STANDING">'[2]The fish game'!#REF!</definedName>
    <definedName name="summary" localSheetId="0">'[2]Price calculation'!#REF!</definedName>
    <definedName name="summary" localSheetId="1">'[2]Price calculation'!#REF!</definedName>
    <definedName name="summary">'[2]Price calculation'!#REF!</definedName>
    <definedName name="z" localSheetId="0">'[2]The fish game'!#REF!</definedName>
    <definedName name="z" localSheetId="1">'[2]The fish game'!#REF!</definedName>
    <definedName name="z">'[2]The fish game'!#REF!</definedName>
    <definedName name="ZEROES" localSheetId="0">'[2]The fish game'!#REF!</definedName>
    <definedName name="ZEROES" localSheetId="1">'[2]The fish game'!#REF!</definedName>
    <definedName name="ZEROES">'[2]The fish game'!#REF!</definedName>
  </definedName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I45" i="1" l="1"/>
  <c r="H45" i="1"/>
  <c r="G45" i="1"/>
  <c r="F45" i="1"/>
  <c r="E45" i="1"/>
  <c r="D45" i="1"/>
  <c r="C45" i="1"/>
  <c r="B45" i="1"/>
  <c r="I44" i="1"/>
  <c r="H44" i="1"/>
  <c r="G44" i="1"/>
  <c r="F44" i="1"/>
  <c r="E44" i="1"/>
  <c r="D44" i="1"/>
  <c r="C44" i="1"/>
  <c r="B44" i="1"/>
  <c r="I43" i="1"/>
  <c r="H43" i="1"/>
  <c r="G43" i="1"/>
  <c r="F43" i="1"/>
  <c r="E43" i="1"/>
  <c r="D43" i="1"/>
  <c r="C43" i="1"/>
  <c r="B43" i="1"/>
  <c r="I40" i="1"/>
  <c r="I46" i="1" s="1"/>
  <c r="H40" i="1"/>
  <c r="H46" i="1" s="1"/>
  <c r="G40" i="1"/>
  <c r="G46" i="1" s="1"/>
  <c r="F40" i="1"/>
  <c r="F46" i="1" s="1"/>
  <c r="E40" i="1"/>
  <c r="E46" i="1" s="1"/>
  <c r="D40" i="1"/>
  <c r="D46" i="1" s="1"/>
  <c r="C40" i="1"/>
  <c r="C46" i="1" s="1"/>
  <c r="B40" i="1"/>
  <c r="B46" i="1" s="1"/>
  <c r="I39" i="1"/>
  <c r="H39" i="1"/>
  <c r="G39" i="1"/>
  <c r="F39" i="1"/>
  <c r="E39" i="1"/>
  <c r="D39" i="1"/>
  <c r="C39" i="1"/>
  <c r="B39" i="1"/>
  <c r="I38" i="1"/>
  <c r="I47" i="1" s="1"/>
  <c r="H38" i="1"/>
  <c r="H47" i="1" s="1"/>
  <c r="G38" i="1"/>
  <c r="G47" i="1" s="1"/>
  <c r="F38" i="1"/>
  <c r="F47" i="1" s="1"/>
  <c r="E38" i="1"/>
  <c r="E47" i="1" s="1"/>
  <c r="D38" i="1"/>
  <c r="D47" i="1" s="1"/>
  <c r="C38" i="1"/>
  <c r="C47" i="1" s="1"/>
  <c r="B38" i="1"/>
  <c r="B47" i="1" s="1"/>
  <c r="I37" i="1"/>
  <c r="I48" i="1" s="1"/>
  <c r="H37" i="1"/>
  <c r="H48" i="1" s="1"/>
  <c r="G37" i="1"/>
  <c r="G48" i="1" s="1"/>
  <c r="F37" i="1"/>
  <c r="F48" i="1" s="1"/>
  <c r="E37" i="1"/>
  <c r="E48" i="1" s="1"/>
  <c r="D37" i="1"/>
  <c r="D48" i="1" s="1"/>
  <c r="C37" i="1"/>
  <c r="C48" i="1" s="1"/>
  <c r="B37" i="1"/>
  <c r="B48" i="1" s="1"/>
  <c r="I36" i="1"/>
  <c r="H36" i="1"/>
  <c r="G36" i="1"/>
  <c r="F36" i="1"/>
  <c r="E36" i="1"/>
  <c r="D36" i="1"/>
  <c r="C36" i="1"/>
  <c r="B36" i="1"/>
</calcChain>
</file>

<file path=xl/sharedStrings.xml><?xml version="1.0" encoding="utf-8"?>
<sst xmlns="http://schemas.openxmlformats.org/spreadsheetml/2006/main" count="45" uniqueCount="40">
  <si>
    <t>Alaska Fresh &amp; Frozen Salmon Production, by Species</t>
  </si>
  <si>
    <t xml:space="preserve">Notes:  Includes only process codes "Frozen" and "Fresh."  Includes all delivery codes except "Sujiko" and "Roe Only, Roe Bait, Ikura."  Excludes delivery code for which production was reported as zero because data were confidential.  </t>
  </si>
  <si>
    <t>salmon, chinook</t>
  </si>
  <si>
    <t>salmon, chum</t>
  </si>
  <si>
    <t>salmon, coho</t>
  </si>
  <si>
    <t>salmon, pink</t>
  </si>
  <si>
    <t>salmon, sockeye</t>
  </si>
  <si>
    <t>Grand Total</t>
  </si>
  <si>
    <t>US Fresh &amp; Frozen Salmon Exports, by Salmon Year and Species</t>
  </si>
  <si>
    <t>Row Labels</t>
  </si>
  <si>
    <t>Atlantic</t>
  </si>
  <si>
    <t>Chinook</t>
  </si>
  <si>
    <t>Chum</t>
  </si>
  <si>
    <t>Coho</t>
  </si>
  <si>
    <t>Pink</t>
  </si>
  <si>
    <t>Sockeye</t>
  </si>
  <si>
    <t>NSPF</t>
  </si>
  <si>
    <t>Imported Atlantic-fresh head-on</t>
  </si>
  <si>
    <t>Imported Atlantic-frozen fillets</t>
  </si>
  <si>
    <t>Imported Atlantic-fresh fillets</t>
  </si>
  <si>
    <t>Non-exported Alaska sockeye</t>
  </si>
  <si>
    <t>Non-exported Alaska chum</t>
  </si>
  <si>
    <t>Non-exported Alaska coho</t>
  </si>
  <si>
    <t>About these estimates</t>
  </si>
  <si>
    <t>US farmed Atlantic salmon imports, by "salmon year" (May-April)</t>
  </si>
  <si>
    <t>Fresh fillets</t>
  </si>
  <si>
    <t>Frozen fillets</t>
  </si>
  <si>
    <t>Fresh farmed head-on</t>
  </si>
  <si>
    <t xml:space="preserve">Source:  NOAA Trade Data.  Downloaded January 16, 2019 from NOAA Office of Science and Technology “Monthly Trade Data by Product, Country/Association” website: https://www.st.nmfs.noaa.gov/commercial-fisheries/foreign-trade/applications/monthly-product-by-countryassociation
</t>
  </si>
  <si>
    <t>Source:  ADFG COAR data.  Alaska Department of Fish and Game, Commercial Operator Annual Report data.  Statewide production data downloaded from ADFG “Commercial Fishing Reporting website: https://www.adfg.alaska.gov/index.cfm?adfg=fishlicense.coar_salmonproduction</t>
  </si>
  <si>
    <t xml:space="preserve">Note: Analysis excludes roe products. </t>
  </si>
  <si>
    <t>Estimated "Non-Exported Alaska Production" of fresh and frozen products</t>
  </si>
  <si>
    <t>TOTAL</t>
  </si>
  <si>
    <t>Note:  calculated as Alaska production minus exports.  Note that estimated non-exported production of Chinook and pink salmon are excluded, partly because estimates are negative in some years, and also because the chinook estimates likely understate US chinook supply as they do not include Lower-48 chinook production (chinook is the only species for which Lower-48 harvests are relatively significant in comparison with Alaska harvests).</t>
  </si>
  <si>
    <t>Estimated major components of US fresh and frozen salmon supply</t>
  </si>
  <si>
    <t>Note:  All data are in metric tons.  Annual import and export data are for "salmon years" (the period May-April of the following years).</t>
  </si>
  <si>
    <t>Estimation of six major components of US fresh and frozen salmon supply</t>
  </si>
  <si>
    <t>Prepared January 2019 by:  Gunnar Knapp, Professor Emeritus of Economics, University of Alaska Anchorage, Gunnar.Knapp@gmail.com, www.gunnarknapp.com</t>
  </si>
  <si>
    <t>Gunnar Knapp, Professor Emeritus of Economics, University of Alaska Anchorage, Gunnar.Knapp@gmail.com, www.gunnarknapp.com</t>
  </si>
  <si>
    <t>This worksheet provides simple estimates of the scale of six major components of US salmon supply, including:
* US imports of farmed Atlantic fresh fillets, frozen fillets, and fresh head-on salmon (which account for almost all US Atlantic salmon imports)
* US "non-exported" Alaska production of fresh and frozen sockeye, chum and coho salmon (estimated by subtracting US May-December exports of fresh and frozen products from Alaska production as reported by Alaska processors in Commercial Operator Annual Reports)
The estimates ignore relatively small quantities of other sources of US salmon supply, including:
* US domestic farmed salmon production
* Lower-48 wild salmon harvests
* Alaska production of pink and chinook salmon, for which the difference between reported fresh and frozen production and reported exports is very small, and sometimes negative.
* Wild salmon imports
* Imports of non-Atlantic farmed salmon (including farmed coho, farmed chinook, and farmed trout).
Earlier analyses that I have done have shown that all of these other components of supply are signficantly smaller than the "major components of supply" estimated in this worksheet--and it takes a lot of work to estimate them.  
The estimates for various components of supply are NOT adjusted to a comparable round-weight or consumed weight basis.  They are all expressed on a product weight basis as reported by the different data sources. Thus, for example, fillet imports account for a relatively greater round-weight and consumed weight volume than fresh head-on imports or Alaska frozen H&amp;G production.   Thus the estimates should be viewed as general indicators of the relative scale of different major components of supply, rather than precisely comparable estimates of different components of supply.</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</si>
</sst>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theme="1"/>
      <name val="Calibri"/>
      <family val="2"/>
      <scheme val="minor"/>
    </font>
    <font>
      <b/>
      <sz val="11"/>
      <color theme="1"/>
      <name val="Calibri"/>
      <family val="2"/>
      <scheme val="minor"/>
    </font>
    <font>
      <i/>
      <sz val="11"/>
      <color theme="1"/>
      <name val="Calibri"/>
      <family val="2"/>
      <scheme val="minor"/>
    </font>
  </fonts>
  <fills count="3">
    <fill>
      <patternFill patternType="none"/>
    </fill>
    <fill>
      <patternFill patternType="gray125"/>
    </fill>
    <fill>
      <patternFill patternType="solid">
        <fgColor rgb="FFFFFF00"/>
        <bgColor indexed="64"/>
      </patternFill>
    </fill>
  </fills>
  <borders count="17">
    <border>
      <left/>
      <right/>
      <top/>
      <bottom/>
      <diagonal/>
    </border>
    <border>
      <left style="thin">
        <color auto="1"/>
      </left>
      <right style="thin">
        <color auto="1"/>
      </right>
      <top style="thick">
        <color auto="1"/>
      </top>
      <bottom style="thin">
        <color auto="1"/>
      </bottom>
      <diagonal/>
    </border>
    <border>
      <left style="thin">
        <color auto="1"/>
      </left>
      <right style="thick">
        <color auto="1"/>
      </right>
      <top style="thick">
        <color auto="1"/>
      </top>
      <bottom style="thin">
        <color auto="1"/>
      </bottom>
      <diagonal/>
    </border>
    <border>
      <left style="thin">
        <color auto="1"/>
      </left>
      <right style="thin">
        <color auto="1"/>
      </right>
      <top style="thin">
        <color auto="1"/>
      </top>
      <bottom style="thin">
        <color auto="1"/>
      </bottom>
      <diagonal/>
    </border>
    <border>
      <left style="thin">
        <color auto="1"/>
      </left>
      <right style="thick">
        <color auto="1"/>
      </right>
      <top style="thin">
        <color auto="1"/>
      </top>
      <bottom style="thin">
        <color auto="1"/>
      </bottom>
      <diagonal/>
    </border>
    <border>
      <left style="thin">
        <color auto="1"/>
      </left>
      <right style="thin">
        <color auto="1"/>
      </right>
      <top style="thin">
        <color auto="1"/>
      </top>
      <bottom style="thick">
        <color auto="1"/>
      </bottom>
      <diagonal/>
    </border>
    <border>
      <left style="thin">
        <color auto="1"/>
      </left>
      <right style="thick">
        <color auto="1"/>
      </right>
      <top style="thin">
        <color auto="1"/>
      </top>
      <bottom style="thick">
        <color auto="1"/>
      </bottom>
      <diagonal/>
    </border>
    <border>
      <left style="thick">
        <color auto="1"/>
      </left>
      <right style="thick">
        <color auto="1"/>
      </right>
      <top style="thick">
        <color auto="1"/>
      </top>
      <bottom style="thin">
        <color auto="1"/>
      </bottom>
      <diagonal/>
    </border>
    <border>
      <left style="thin">
        <color auto="1"/>
      </left>
      <right style="thin">
        <color auto="1"/>
      </right>
      <top style="thin">
        <color auto="1"/>
      </top>
      <bottom/>
      <diagonal/>
    </border>
    <border>
      <left style="thin">
        <color auto="1"/>
      </left>
      <right style="thick">
        <color auto="1"/>
      </right>
      <top style="thin">
        <color auto="1"/>
      </top>
      <bottom/>
      <diagonal/>
    </border>
    <border>
      <left/>
      <right style="thin">
        <color auto="1"/>
      </right>
      <top style="thick">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right style="thin">
        <color auto="1"/>
      </right>
      <top style="thin">
        <color auto="1"/>
      </top>
      <bottom style="thick">
        <color auto="1"/>
      </bottom>
      <diagonal/>
    </border>
    <border>
      <left style="thick">
        <color auto="1"/>
      </left>
      <right style="thick">
        <color auto="1"/>
      </right>
      <top style="thin">
        <color auto="1"/>
      </top>
      <bottom style="thin">
        <color auto="1"/>
      </bottom>
      <diagonal/>
    </border>
    <border>
      <left style="thick">
        <color auto="1"/>
      </left>
      <right style="thick">
        <color auto="1"/>
      </right>
      <top style="thin">
        <color auto="1"/>
      </top>
      <bottom/>
      <diagonal/>
    </border>
    <border>
      <left style="thick">
        <color auto="1"/>
      </left>
      <right style="thick">
        <color auto="1"/>
      </right>
      <top style="thin">
        <color auto="1"/>
      </top>
      <bottom style="thick">
        <color auto="1"/>
      </bottom>
      <diagonal/>
    </border>
  </borders>
  <cellStyleXfs count="1">
    <xf numFmtId="0" fontId="0" fillId="0" borderId="0"/>
  </cellStyleXfs>
  <cellXfs count="43">
    <xf numFmtId="0" fontId="0" fillId="0" borderId="0" xfId="0"/>
    <xf numFmtId="0" fontId="1" fillId="0" borderId="0" xfId="0" applyFont="1" applyAlignment="1">
      <alignment vertical="top" wrapText="1"/>
    </xf>
    <xf numFmtId="0" fontId="0" fillId="0" borderId="0" xfId="0" applyAlignment="1">
      <alignment vertical="top" wrapText="1"/>
    </xf>
    <xf numFmtId="0" fontId="2" fillId="0" borderId="0" xfId="0" applyFont="1" applyAlignment="1">
      <alignment vertical="top" wrapText="1"/>
    </xf>
    <xf numFmtId="3" fontId="0" fillId="0" borderId="0" xfId="0" applyNumberFormat="1" applyAlignment="1">
      <alignment vertical="top" wrapText="1"/>
    </xf>
    <xf numFmtId="0" fontId="0" fillId="0" borderId="1" xfId="0" applyBorder="1" applyAlignment="1">
      <alignment vertical="top" wrapText="1"/>
    </xf>
    <xf numFmtId="0" fontId="0" fillId="0" borderId="2" xfId="0" applyBorder="1" applyAlignment="1">
      <alignment vertical="top" wrapText="1"/>
    </xf>
    <xf numFmtId="0" fontId="0" fillId="0" borderId="3" xfId="0" applyBorder="1" applyAlignment="1">
      <alignment vertical="top" wrapText="1"/>
    </xf>
    <xf numFmtId="0" fontId="0" fillId="0" borderId="4" xfId="0" applyBorder="1" applyAlignment="1">
      <alignment vertical="top" wrapText="1"/>
    </xf>
    <xf numFmtId="3" fontId="0" fillId="0" borderId="3" xfId="0" applyNumberFormat="1" applyBorder="1" applyAlignment="1">
      <alignment vertical="top" wrapText="1"/>
    </xf>
    <xf numFmtId="3" fontId="0" fillId="0" borderId="4" xfId="0" applyNumberFormat="1" applyBorder="1" applyAlignment="1">
      <alignment vertical="top" wrapText="1"/>
    </xf>
    <xf numFmtId="0" fontId="2" fillId="0" borderId="3" xfId="0" applyFont="1" applyBorder="1" applyAlignment="1">
      <alignment vertical="top" wrapText="1"/>
    </xf>
    <xf numFmtId="0" fontId="2" fillId="0" borderId="4" xfId="0" applyFont="1" applyBorder="1" applyAlignment="1">
      <alignment vertical="top" wrapText="1"/>
    </xf>
    <xf numFmtId="3" fontId="0" fillId="2" borderId="3" xfId="0" applyNumberFormat="1" applyFill="1" applyBorder="1" applyAlignment="1">
      <alignment vertical="top" wrapText="1"/>
    </xf>
    <xf numFmtId="3" fontId="0" fillId="2" borderId="4" xfId="0" applyNumberFormat="1" applyFill="1" applyBorder="1" applyAlignment="1">
      <alignment vertical="top" wrapText="1"/>
    </xf>
    <xf numFmtId="3" fontId="0" fillId="0" borderId="5" xfId="0" applyNumberFormat="1" applyBorder="1" applyAlignment="1">
      <alignment vertical="top" wrapText="1"/>
    </xf>
    <xf numFmtId="3" fontId="0" fillId="0" borderId="6" xfId="0" applyNumberFormat="1" applyBorder="1" applyAlignment="1">
      <alignment vertical="top" wrapText="1"/>
    </xf>
    <xf numFmtId="3" fontId="0" fillId="0" borderId="8" xfId="0" applyNumberFormat="1" applyBorder="1" applyAlignment="1">
      <alignment vertical="top" wrapText="1"/>
    </xf>
    <xf numFmtId="3" fontId="0" fillId="0" borderId="9" xfId="0" applyNumberFormat="1" applyBorder="1" applyAlignment="1">
      <alignment vertical="top" wrapText="1"/>
    </xf>
    <xf numFmtId="0" fontId="0" fillId="0" borderId="8" xfId="0" applyBorder="1" applyAlignment="1">
      <alignment vertical="top" wrapText="1"/>
    </xf>
    <xf numFmtId="0" fontId="0" fillId="0" borderId="9" xfId="0" applyBorder="1" applyAlignment="1">
      <alignment vertical="top" wrapText="1"/>
    </xf>
    <xf numFmtId="0" fontId="0" fillId="0" borderId="10" xfId="0" applyBorder="1" applyAlignment="1">
      <alignment vertical="top" wrapText="1"/>
    </xf>
    <xf numFmtId="0" fontId="0" fillId="0" borderId="11" xfId="0" applyBorder="1" applyAlignment="1">
      <alignment vertical="top" wrapText="1"/>
    </xf>
    <xf numFmtId="3" fontId="0" fillId="0" borderId="11" xfId="0" applyNumberFormat="1" applyBorder="1" applyAlignment="1">
      <alignment vertical="top" wrapText="1"/>
    </xf>
    <xf numFmtId="3" fontId="0" fillId="0" borderId="12" xfId="0" applyNumberFormat="1" applyBorder="1" applyAlignment="1">
      <alignment vertical="top" wrapText="1"/>
    </xf>
    <xf numFmtId="0" fontId="2" fillId="0" borderId="11" xfId="0" applyFont="1" applyBorder="1" applyAlignment="1">
      <alignment vertical="top" wrapText="1"/>
    </xf>
    <xf numFmtId="0" fontId="0" fillId="0" borderId="12" xfId="0" applyBorder="1" applyAlignment="1">
      <alignment vertical="top" wrapText="1"/>
    </xf>
    <xf numFmtId="3" fontId="0" fillId="2" borderId="11" xfId="0" applyNumberFormat="1" applyFill="1" applyBorder="1" applyAlignment="1">
      <alignment vertical="top" wrapText="1"/>
    </xf>
    <xf numFmtId="3" fontId="0" fillId="0" borderId="13" xfId="0" applyNumberFormat="1" applyBorder="1" applyAlignment="1">
      <alignment vertical="top" wrapText="1"/>
    </xf>
    <xf numFmtId="3" fontId="1" fillId="0" borderId="7" xfId="0" applyNumberFormat="1" applyFont="1" applyBorder="1" applyAlignment="1">
      <alignment vertical="top" wrapText="1"/>
    </xf>
    <xf numFmtId="3" fontId="2" fillId="0" borderId="14" xfId="0" applyNumberFormat="1" applyFont="1" applyBorder="1" applyAlignment="1">
      <alignment vertical="top" wrapText="1"/>
    </xf>
    <xf numFmtId="0" fontId="0" fillId="0" borderId="14" xfId="0" applyBorder="1" applyAlignment="1">
      <alignment vertical="top" wrapText="1"/>
    </xf>
    <xf numFmtId="0" fontId="0" fillId="0" borderId="15" xfId="0" applyBorder="1" applyAlignment="1">
      <alignment vertical="top" wrapText="1"/>
    </xf>
    <xf numFmtId="0" fontId="1" fillId="0" borderId="7" xfId="0" applyFont="1" applyBorder="1" applyAlignment="1">
      <alignment vertical="top" wrapText="1"/>
    </xf>
    <xf numFmtId="0" fontId="2" fillId="0" borderId="14" xfId="0" applyFont="1" applyBorder="1" applyAlignment="1">
      <alignment vertical="top" wrapText="1"/>
    </xf>
    <xf numFmtId="3" fontId="0" fillId="0" borderId="14" xfId="0" applyNumberFormat="1" applyBorder="1" applyAlignment="1">
      <alignment vertical="top" wrapText="1"/>
    </xf>
    <xf numFmtId="3" fontId="0" fillId="0" borderId="15" xfId="0" applyNumberFormat="1" applyBorder="1" applyAlignment="1">
      <alignment vertical="top" wrapText="1"/>
    </xf>
    <xf numFmtId="3" fontId="0" fillId="2" borderId="14" xfId="0" applyNumberFormat="1" applyFill="1" applyBorder="1" applyAlignment="1">
      <alignment vertical="top" wrapText="1"/>
    </xf>
    <xf numFmtId="0" fontId="0" fillId="0" borderId="16" xfId="0" applyBorder="1" applyAlignment="1">
      <alignment vertical="top" wrapText="1"/>
    </xf>
    <xf numFmtId="0" fontId="1" fillId="0" borderId="14" xfId="0" applyFont="1" applyBorder="1" applyAlignment="1">
      <alignment vertical="top" wrapText="1"/>
    </xf>
    <xf numFmtId="0" fontId="1" fillId="0" borderId="11" xfId="0" applyFont="1" applyBorder="1" applyAlignment="1">
      <alignment vertical="top" wrapText="1"/>
    </xf>
    <xf numFmtId="0" fontId="1" fillId="0" borderId="3" xfId="0" applyFont="1" applyBorder="1" applyAlignment="1">
      <alignment vertical="top" wrapText="1"/>
    </xf>
    <xf numFmtId="0" fontId="1" fillId="0" borderId="4" xfId="0" applyFont="1" applyBorder="1" applyAlignment="1">
      <alignmen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3.xml"/><Relationship Id="rId5" Type="http://schemas.openxmlformats.org/officeDocument/2006/relationships/externalLink" Target="externalLinks/externalLink2.xml"/><Relationship Id="rId10" Type="http://schemas.openxmlformats.org/officeDocument/2006/relationships/calcChain" Target="calcChain.xml"/><Relationship Id="rId4" Type="http://schemas.openxmlformats.org/officeDocument/2006/relationships/externalLink" Target="externalLinks/externalLink1.xml"/><Relationship Id="rId9" Type="http://schemas.openxmlformats.org/officeDocument/2006/relationships/sharedStrings" Target="sharedString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40" b="0" i="0" u="none" strike="noStrike" kern="1200" spc="0" baseline="0">
                <a:solidFill>
                  <a:srgbClr val="002060"/>
                </a:solidFill>
                <a:latin typeface="Arial" panose="020B0604020202020204" pitchFamily="34" charset="0"/>
                <a:ea typeface="+mn-ea"/>
                <a:cs typeface="Arial" panose="020B0604020202020204" pitchFamily="34" charset="0"/>
              </a:defRPr>
            </a:pPr>
            <a:r>
              <a:rPr lang="en-US"/>
              <a:t>Major</a:t>
            </a:r>
            <a:r>
              <a:rPr lang="en-US" baseline="0"/>
              <a:t> Components of US Fresh and Frozen Salmon Supply</a:t>
            </a:r>
            <a:endParaRPr lang="en-US"/>
          </a:p>
        </c:rich>
      </c:tx>
      <c:layout>
        <c:manualLayout>
          <c:xMode val="edge"/>
          <c:yMode val="edge"/>
          <c:x val="0.16680346097409793"/>
          <c:y val="2.3788277586347703E-2"/>
        </c:manualLayout>
      </c:layout>
      <c:overlay val="0"/>
      <c:spPr>
        <a:noFill/>
        <a:ln>
          <a:noFill/>
        </a:ln>
        <a:effectLst/>
      </c:spPr>
      <c:txPr>
        <a:bodyPr rot="0" spcFirstLastPara="1" vertOverflow="ellipsis" vert="horz" wrap="square" anchor="ctr" anchorCtr="1"/>
        <a:lstStyle/>
        <a:p>
          <a:pPr>
            <a:defRPr sz="1440" b="0" i="0" u="none" strike="noStrike" kern="1200" spc="0" baseline="0">
              <a:solidFill>
                <a:srgbClr val="002060"/>
              </a:solidFill>
              <a:latin typeface="Arial" panose="020B0604020202020204" pitchFamily="34" charset="0"/>
              <a:ea typeface="+mn-ea"/>
              <a:cs typeface="Arial" panose="020B0604020202020204" pitchFamily="34" charset="0"/>
            </a:defRPr>
          </a:pPr>
          <a:endParaRPr lang="en-US"/>
        </a:p>
      </c:txPr>
    </c:title>
    <c:autoTitleDeleted val="0"/>
    <c:plotArea>
      <c:layout>
        <c:manualLayout>
          <c:layoutTarget val="inner"/>
          <c:xMode val="edge"/>
          <c:yMode val="edge"/>
          <c:x val="0.104916145448474"/>
          <c:y val="9.8150620630542945E-2"/>
          <c:w val="0.54246427629012828"/>
          <c:h val="0.77778545745794347"/>
        </c:manualLayout>
      </c:layout>
      <c:barChart>
        <c:barDir val="col"/>
        <c:grouping val="stacked"/>
        <c:varyColors val="0"/>
        <c:ser>
          <c:idx val="2"/>
          <c:order val="0"/>
          <c:tx>
            <c:strRef>
              <c:f>Estimates!$A$45</c:f>
              <c:strCache>
                <c:ptCount val="1"/>
                <c:pt idx="0">
                  <c:v>Imported Atlantic-fresh fillets</c:v>
                </c:pt>
              </c:strCache>
            </c:strRef>
          </c:tx>
          <c:spPr>
            <a:solidFill>
              <a:schemeClr val="accent1"/>
            </a:solidFill>
            <a:ln>
              <a:noFill/>
            </a:ln>
            <a:effectLst/>
          </c:spPr>
          <c:invertIfNegative val="0"/>
          <c:cat>
            <c:numRef>
              <c:f>Estimates!$B$42:$I$42</c:f>
              <c:numCache>
                <c:formatCode>General</c:formatCode>
                <c:ptCount val="8"/>
                <c:pt idx="0">
                  <c:v>2010</c:v>
                </c:pt>
                <c:pt idx="1">
                  <c:v>2011</c:v>
                </c:pt>
                <c:pt idx="2">
                  <c:v>2012</c:v>
                </c:pt>
                <c:pt idx="3">
                  <c:v>2013</c:v>
                </c:pt>
                <c:pt idx="4">
                  <c:v>2014</c:v>
                </c:pt>
                <c:pt idx="5">
                  <c:v>2015</c:v>
                </c:pt>
                <c:pt idx="6">
                  <c:v>2016</c:v>
                </c:pt>
                <c:pt idx="7">
                  <c:v>2017</c:v>
                </c:pt>
              </c:numCache>
            </c:numRef>
          </c:cat>
          <c:val>
            <c:numRef>
              <c:f>Estimates!$B$45:$I$45</c:f>
              <c:numCache>
                <c:formatCode>#,##0</c:formatCode>
                <c:ptCount val="8"/>
                <c:pt idx="0">
                  <c:v>53810.801999999974</c:v>
                </c:pt>
                <c:pt idx="1">
                  <c:v>69219.918000000005</c:v>
                </c:pt>
                <c:pt idx="2">
                  <c:v>98022.070999999996</c:v>
                </c:pt>
                <c:pt idx="3">
                  <c:v>108201.84599999995</c:v>
                </c:pt>
                <c:pt idx="4">
                  <c:v>118700.19500000009</c:v>
                </c:pt>
                <c:pt idx="5">
                  <c:v>136416.99300000002</c:v>
                </c:pt>
                <c:pt idx="6">
                  <c:v>129407.62699999999</c:v>
                </c:pt>
                <c:pt idx="7">
                  <c:v>137599.68599999996</c:v>
                </c:pt>
              </c:numCache>
            </c:numRef>
          </c:val>
          <c:extLst xmlns:c16r2="http://schemas.microsoft.com/office/drawing/2015/06/chart">
            <c:ext xmlns:c16="http://schemas.microsoft.com/office/drawing/2014/chart" uri="{C3380CC4-5D6E-409C-BE32-E72D297353CC}">
              <c16:uniqueId val="{00000002-0891-48D3-A95E-5CA611417ECD}"/>
            </c:ext>
          </c:extLst>
        </c:ser>
        <c:ser>
          <c:idx val="1"/>
          <c:order val="1"/>
          <c:tx>
            <c:strRef>
              <c:f>Estimates!$A$44</c:f>
              <c:strCache>
                <c:ptCount val="1"/>
                <c:pt idx="0">
                  <c:v>Imported Atlantic-frozen fillets</c:v>
                </c:pt>
              </c:strCache>
            </c:strRef>
          </c:tx>
          <c:spPr>
            <a:solidFill>
              <a:schemeClr val="accent2"/>
            </a:solidFill>
            <a:ln>
              <a:noFill/>
            </a:ln>
            <a:effectLst/>
          </c:spPr>
          <c:invertIfNegative val="0"/>
          <c:cat>
            <c:numRef>
              <c:f>Estimates!$B$42:$I$42</c:f>
              <c:numCache>
                <c:formatCode>General</c:formatCode>
                <c:ptCount val="8"/>
                <c:pt idx="0">
                  <c:v>2010</c:v>
                </c:pt>
                <c:pt idx="1">
                  <c:v>2011</c:v>
                </c:pt>
                <c:pt idx="2">
                  <c:v>2012</c:v>
                </c:pt>
                <c:pt idx="3">
                  <c:v>2013</c:v>
                </c:pt>
                <c:pt idx="4">
                  <c:v>2014</c:v>
                </c:pt>
                <c:pt idx="5">
                  <c:v>2015</c:v>
                </c:pt>
                <c:pt idx="6">
                  <c:v>2016</c:v>
                </c:pt>
                <c:pt idx="7">
                  <c:v>2017</c:v>
                </c:pt>
              </c:numCache>
            </c:numRef>
          </c:cat>
          <c:val>
            <c:numRef>
              <c:f>Estimates!$B$44:$I$44</c:f>
              <c:numCache>
                <c:formatCode>#,##0</c:formatCode>
                <c:ptCount val="8"/>
                <c:pt idx="0">
                  <c:v>25365.310999999991</c:v>
                </c:pt>
                <c:pt idx="1">
                  <c:v>26320.227000000006</c:v>
                </c:pt>
                <c:pt idx="2">
                  <c:v>36137.23000000001</c:v>
                </c:pt>
                <c:pt idx="3">
                  <c:v>45873.387000000017</c:v>
                </c:pt>
                <c:pt idx="4">
                  <c:v>41577.204999999994</c:v>
                </c:pt>
                <c:pt idx="5">
                  <c:v>38322.870999999999</c:v>
                </c:pt>
                <c:pt idx="6">
                  <c:v>36301.255999999994</c:v>
                </c:pt>
                <c:pt idx="7">
                  <c:v>46925.968000000023</c:v>
                </c:pt>
              </c:numCache>
            </c:numRef>
          </c:val>
          <c:extLst xmlns:c16r2="http://schemas.microsoft.com/office/drawing/2015/06/chart">
            <c:ext xmlns:c16="http://schemas.microsoft.com/office/drawing/2014/chart" uri="{C3380CC4-5D6E-409C-BE32-E72D297353CC}">
              <c16:uniqueId val="{00000001-0891-48D3-A95E-5CA611417ECD}"/>
            </c:ext>
          </c:extLst>
        </c:ser>
        <c:ser>
          <c:idx val="0"/>
          <c:order val="2"/>
          <c:tx>
            <c:strRef>
              <c:f>Estimates!$A$43</c:f>
              <c:strCache>
                <c:ptCount val="1"/>
                <c:pt idx="0">
                  <c:v>Imported Atlantic-fresh head-on</c:v>
                </c:pt>
              </c:strCache>
            </c:strRef>
          </c:tx>
          <c:spPr>
            <a:solidFill>
              <a:srgbClr val="00B050"/>
            </a:solidFill>
            <a:ln>
              <a:noFill/>
            </a:ln>
            <a:effectLst/>
          </c:spPr>
          <c:invertIfNegative val="0"/>
          <c:cat>
            <c:numRef>
              <c:f>Estimates!$B$42:$I$42</c:f>
              <c:numCache>
                <c:formatCode>General</c:formatCode>
                <c:ptCount val="8"/>
                <c:pt idx="0">
                  <c:v>2010</c:v>
                </c:pt>
                <c:pt idx="1">
                  <c:v>2011</c:v>
                </c:pt>
                <c:pt idx="2">
                  <c:v>2012</c:v>
                </c:pt>
                <c:pt idx="3">
                  <c:v>2013</c:v>
                </c:pt>
                <c:pt idx="4">
                  <c:v>2014</c:v>
                </c:pt>
                <c:pt idx="5">
                  <c:v>2015</c:v>
                </c:pt>
                <c:pt idx="6">
                  <c:v>2016</c:v>
                </c:pt>
                <c:pt idx="7">
                  <c:v>2017</c:v>
                </c:pt>
              </c:numCache>
            </c:numRef>
          </c:cat>
          <c:val>
            <c:numRef>
              <c:f>Estimates!$B$43:$I$43</c:f>
              <c:numCache>
                <c:formatCode>#,##0</c:formatCode>
                <c:ptCount val="8"/>
                <c:pt idx="0">
                  <c:v>88166.059000000023</c:v>
                </c:pt>
                <c:pt idx="1">
                  <c:v>93313.518999999986</c:v>
                </c:pt>
                <c:pt idx="2">
                  <c:v>97408.310999999987</c:v>
                </c:pt>
                <c:pt idx="3">
                  <c:v>78700.076000000015</c:v>
                </c:pt>
                <c:pt idx="4">
                  <c:v>88255.568999999989</c:v>
                </c:pt>
                <c:pt idx="5">
                  <c:v>108719.64800000002</c:v>
                </c:pt>
                <c:pt idx="6">
                  <c:v>110346.14000000001</c:v>
                </c:pt>
                <c:pt idx="7">
                  <c:v>120471.848</c:v>
                </c:pt>
              </c:numCache>
            </c:numRef>
          </c:val>
          <c:extLst xmlns:c16r2="http://schemas.microsoft.com/office/drawing/2015/06/chart">
            <c:ext xmlns:c16="http://schemas.microsoft.com/office/drawing/2014/chart" uri="{C3380CC4-5D6E-409C-BE32-E72D297353CC}">
              <c16:uniqueId val="{00000000-0891-48D3-A95E-5CA611417ECD}"/>
            </c:ext>
          </c:extLst>
        </c:ser>
        <c:ser>
          <c:idx val="3"/>
          <c:order val="3"/>
          <c:tx>
            <c:strRef>
              <c:f>Estimates!$A$46</c:f>
              <c:strCache>
                <c:ptCount val="1"/>
                <c:pt idx="0">
                  <c:v>Non-exported Alaska sockeye</c:v>
                </c:pt>
              </c:strCache>
            </c:strRef>
          </c:tx>
          <c:spPr>
            <a:solidFill>
              <a:srgbClr val="FF0000"/>
            </a:solidFill>
            <a:ln>
              <a:noFill/>
            </a:ln>
            <a:effectLst/>
          </c:spPr>
          <c:invertIfNegative val="0"/>
          <c:cat>
            <c:numRef>
              <c:f>Estimates!$B$42:$I$42</c:f>
              <c:numCache>
                <c:formatCode>General</c:formatCode>
                <c:ptCount val="8"/>
                <c:pt idx="0">
                  <c:v>2010</c:v>
                </c:pt>
                <c:pt idx="1">
                  <c:v>2011</c:v>
                </c:pt>
                <c:pt idx="2">
                  <c:v>2012</c:v>
                </c:pt>
                <c:pt idx="3">
                  <c:v>2013</c:v>
                </c:pt>
                <c:pt idx="4">
                  <c:v>2014</c:v>
                </c:pt>
                <c:pt idx="5">
                  <c:v>2015</c:v>
                </c:pt>
                <c:pt idx="6">
                  <c:v>2016</c:v>
                </c:pt>
                <c:pt idx="7">
                  <c:v>2017</c:v>
                </c:pt>
              </c:numCache>
            </c:numRef>
          </c:cat>
          <c:val>
            <c:numRef>
              <c:f>Estimates!$B$46:$I$46</c:f>
              <c:numCache>
                <c:formatCode>#,##0</c:formatCode>
                <c:ptCount val="8"/>
                <c:pt idx="0">
                  <c:v>14533.136089135856</c:v>
                </c:pt>
                <c:pt idx="1">
                  <c:v>22835.734270129273</c:v>
                </c:pt>
                <c:pt idx="2">
                  <c:v>18802.187243139026</c:v>
                </c:pt>
                <c:pt idx="3">
                  <c:v>25198.637550691765</c:v>
                </c:pt>
                <c:pt idx="4">
                  <c:v>29144.332126559319</c:v>
                </c:pt>
                <c:pt idx="5">
                  <c:v>31615.638232932666</c:v>
                </c:pt>
                <c:pt idx="6">
                  <c:v>35324.743962576533</c:v>
                </c:pt>
                <c:pt idx="7">
                  <c:v>32264.706474257204</c:v>
                </c:pt>
              </c:numCache>
            </c:numRef>
          </c:val>
          <c:extLst xmlns:c16r2="http://schemas.microsoft.com/office/drawing/2015/06/chart">
            <c:ext xmlns:c16="http://schemas.microsoft.com/office/drawing/2014/chart" uri="{C3380CC4-5D6E-409C-BE32-E72D297353CC}">
              <c16:uniqueId val="{00000003-0891-48D3-A95E-5CA611417ECD}"/>
            </c:ext>
          </c:extLst>
        </c:ser>
        <c:ser>
          <c:idx val="4"/>
          <c:order val="4"/>
          <c:tx>
            <c:strRef>
              <c:f>Estimates!$A$47</c:f>
              <c:strCache>
                <c:ptCount val="1"/>
                <c:pt idx="0">
                  <c:v>Non-exported Alaska chum</c:v>
                </c:pt>
              </c:strCache>
            </c:strRef>
          </c:tx>
          <c:spPr>
            <a:solidFill>
              <a:srgbClr val="996633"/>
            </a:solidFill>
            <a:ln>
              <a:noFill/>
            </a:ln>
            <a:effectLst/>
          </c:spPr>
          <c:invertIfNegative val="0"/>
          <c:cat>
            <c:numRef>
              <c:f>Estimates!$B$42:$I$42</c:f>
              <c:numCache>
                <c:formatCode>General</c:formatCode>
                <c:ptCount val="8"/>
                <c:pt idx="0">
                  <c:v>2010</c:v>
                </c:pt>
                <c:pt idx="1">
                  <c:v>2011</c:v>
                </c:pt>
                <c:pt idx="2">
                  <c:v>2012</c:v>
                </c:pt>
                <c:pt idx="3">
                  <c:v>2013</c:v>
                </c:pt>
                <c:pt idx="4">
                  <c:v>2014</c:v>
                </c:pt>
                <c:pt idx="5">
                  <c:v>2015</c:v>
                </c:pt>
                <c:pt idx="6">
                  <c:v>2016</c:v>
                </c:pt>
                <c:pt idx="7">
                  <c:v>2017</c:v>
                </c:pt>
              </c:numCache>
            </c:numRef>
          </c:cat>
          <c:val>
            <c:numRef>
              <c:f>Estimates!$B$47:$I$47</c:f>
              <c:numCache>
                <c:formatCode>#,##0</c:formatCode>
                <c:ptCount val="8"/>
                <c:pt idx="0">
                  <c:v>3503.1135218870513</c:v>
                </c:pt>
                <c:pt idx="1">
                  <c:v>2869.4590694034932</c:v>
                </c:pt>
                <c:pt idx="2">
                  <c:v>2587.7271440235886</c:v>
                </c:pt>
                <c:pt idx="3">
                  <c:v>9312.0159158539354</c:v>
                </c:pt>
                <c:pt idx="4">
                  <c:v>8275.1371304150598</c:v>
                </c:pt>
                <c:pt idx="5">
                  <c:v>1912.7881934679081</c:v>
                </c:pt>
                <c:pt idx="6">
                  <c:v>623.54358516670254</c:v>
                </c:pt>
                <c:pt idx="7">
                  <c:v>5223.7581716942641</c:v>
                </c:pt>
              </c:numCache>
            </c:numRef>
          </c:val>
          <c:extLst xmlns:c16r2="http://schemas.microsoft.com/office/drawing/2015/06/chart">
            <c:ext xmlns:c16="http://schemas.microsoft.com/office/drawing/2014/chart" uri="{C3380CC4-5D6E-409C-BE32-E72D297353CC}">
              <c16:uniqueId val="{00000004-0891-48D3-A95E-5CA611417ECD}"/>
            </c:ext>
          </c:extLst>
        </c:ser>
        <c:ser>
          <c:idx val="5"/>
          <c:order val="5"/>
          <c:tx>
            <c:strRef>
              <c:f>Estimates!$A$48</c:f>
              <c:strCache>
                <c:ptCount val="1"/>
                <c:pt idx="0">
                  <c:v>Non-exported Alaska coho</c:v>
                </c:pt>
              </c:strCache>
            </c:strRef>
          </c:tx>
          <c:spPr>
            <a:solidFill>
              <a:schemeClr val="accent4"/>
            </a:solidFill>
            <a:ln>
              <a:noFill/>
            </a:ln>
            <a:effectLst/>
          </c:spPr>
          <c:invertIfNegative val="0"/>
          <c:cat>
            <c:numRef>
              <c:f>Estimates!$B$42:$I$42</c:f>
              <c:numCache>
                <c:formatCode>General</c:formatCode>
                <c:ptCount val="8"/>
                <c:pt idx="0">
                  <c:v>2010</c:v>
                </c:pt>
                <c:pt idx="1">
                  <c:v>2011</c:v>
                </c:pt>
                <c:pt idx="2">
                  <c:v>2012</c:v>
                </c:pt>
                <c:pt idx="3">
                  <c:v>2013</c:v>
                </c:pt>
                <c:pt idx="4">
                  <c:v>2014</c:v>
                </c:pt>
                <c:pt idx="5">
                  <c:v>2015</c:v>
                </c:pt>
                <c:pt idx="6">
                  <c:v>2016</c:v>
                </c:pt>
                <c:pt idx="7">
                  <c:v>2017</c:v>
                </c:pt>
              </c:numCache>
            </c:numRef>
          </c:cat>
          <c:val>
            <c:numRef>
              <c:f>Estimates!$B$48:$I$48</c:f>
              <c:numCache>
                <c:formatCode>#,##0</c:formatCode>
                <c:ptCount val="8"/>
                <c:pt idx="0">
                  <c:v>3207.4076550237878</c:v>
                </c:pt>
                <c:pt idx="1">
                  <c:v>2789.0424182354363</c:v>
                </c:pt>
                <c:pt idx="2">
                  <c:v>11145.695945565873</c:v>
                </c:pt>
                <c:pt idx="3">
                  <c:v>372.56176048990164</c:v>
                </c:pt>
                <c:pt idx="4">
                  <c:v>2079.6435620322009</c:v>
                </c:pt>
                <c:pt idx="5">
                  <c:v>6525.1485783624448</c:v>
                </c:pt>
                <c:pt idx="6">
                  <c:v>4487.9378371512794</c:v>
                </c:pt>
                <c:pt idx="7">
                  <c:v>10076.082638013133</c:v>
                </c:pt>
              </c:numCache>
            </c:numRef>
          </c:val>
          <c:extLst xmlns:c16r2="http://schemas.microsoft.com/office/drawing/2015/06/chart">
            <c:ext xmlns:c16="http://schemas.microsoft.com/office/drawing/2014/chart" uri="{C3380CC4-5D6E-409C-BE32-E72D297353CC}">
              <c16:uniqueId val="{00000005-0891-48D3-A95E-5CA611417ECD}"/>
            </c:ext>
          </c:extLst>
        </c:ser>
        <c:dLbls>
          <c:showLegendKey val="0"/>
          <c:showVal val="0"/>
          <c:showCatName val="0"/>
          <c:showSerName val="0"/>
          <c:showPercent val="0"/>
          <c:showBubbleSize val="0"/>
        </c:dLbls>
        <c:gapWidth val="50"/>
        <c:overlap val="100"/>
        <c:axId val="564429360"/>
        <c:axId val="564433280"/>
      </c:barChart>
      <c:catAx>
        <c:axId val="564429360"/>
        <c:scaling>
          <c:orientation val="minMax"/>
        </c:scaling>
        <c:delete val="0"/>
        <c:axPos val="b"/>
        <c:title>
          <c:tx>
            <c:rich>
              <a:bodyPr rot="0" spcFirstLastPara="1" vertOverflow="ellipsis" vert="horz" wrap="square" anchor="ctr" anchorCtr="1"/>
              <a:lstStyle/>
              <a:p>
                <a:pPr>
                  <a:defRPr sz="1200" b="0" i="0" u="none" strike="noStrike" kern="1200" baseline="0">
                    <a:solidFill>
                      <a:srgbClr val="002060"/>
                    </a:solidFill>
                    <a:latin typeface="Arial" panose="020B0604020202020204" pitchFamily="34" charset="0"/>
                    <a:ea typeface="+mn-ea"/>
                    <a:cs typeface="Arial" panose="020B0604020202020204" pitchFamily="34" charset="0"/>
                  </a:defRPr>
                </a:pPr>
                <a:r>
                  <a:rPr lang="en-US"/>
                  <a:t>salmon year (May-April)</a:t>
                </a:r>
              </a:p>
            </c:rich>
          </c:tx>
          <c:layout/>
          <c:overlay val="0"/>
          <c:spPr>
            <a:noFill/>
            <a:ln>
              <a:noFill/>
            </a:ln>
            <a:effectLst/>
          </c:spPr>
          <c:txPr>
            <a:bodyPr rot="0" spcFirstLastPara="1" vertOverflow="ellipsis" vert="horz" wrap="square" anchor="ctr" anchorCtr="1"/>
            <a:lstStyle/>
            <a:p>
              <a:pPr>
                <a:defRPr sz="1200" b="0" i="0" u="none" strike="noStrike" kern="1200" baseline="0">
                  <a:solidFill>
                    <a:srgbClr val="002060"/>
                  </a:solidFill>
                  <a:latin typeface="Arial" panose="020B0604020202020204" pitchFamily="34" charset="0"/>
                  <a:ea typeface="+mn-ea"/>
                  <a:cs typeface="Arial" panose="020B0604020202020204" pitchFamily="34" charset="0"/>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rgbClr val="002060"/>
                </a:solidFill>
                <a:latin typeface="Arial" panose="020B0604020202020204" pitchFamily="34" charset="0"/>
                <a:ea typeface="+mn-ea"/>
                <a:cs typeface="Arial" panose="020B0604020202020204" pitchFamily="34" charset="0"/>
              </a:defRPr>
            </a:pPr>
            <a:endParaRPr lang="en-US"/>
          </a:p>
        </c:txPr>
        <c:crossAx val="564433280"/>
        <c:crosses val="autoZero"/>
        <c:auto val="1"/>
        <c:lblAlgn val="ctr"/>
        <c:lblOffset val="100"/>
        <c:noMultiLvlLbl val="0"/>
      </c:catAx>
      <c:valAx>
        <c:axId val="564433280"/>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rgbClr val="002060"/>
                </a:solidFill>
                <a:latin typeface="Arial" panose="020B0604020202020204" pitchFamily="34" charset="0"/>
                <a:ea typeface="+mn-ea"/>
                <a:cs typeface="Arial" panose="020B0604020202020204" pitchFamily="34" charset="0"/>
              </a:defRPr>
            </a:pPr>
            <a:endParaRPr lang="en-US"/>
          </a:p>
        </c:txPr>
        <c:crossAx val="564429360"/>
        <c:crosses val="autoZero"/>
        <c:crossBetween val="between"/>
      </c:valAx>
      <c:spPr>
        <a:noFill/>
        <a:ln>
          <a:noFill/>
        </a:ln>
        <a:effectLst/>
      </c:spPr>
    </c:plotArea>
    <c:legend>
      <c:legendPos val="r"/>
      <c:legendEntry>
        <c:idx val="0"/>
        <c:txPr>
          <a:bodyPr rot="0" spcFirstLastPara="1" vertOverflow="ellipsis" vert="horz" wrap="square" anchor="ctr" anchorCtr="1"/>
          <a:lstStyle/>
          <a:p>
            <a:pPr>
              <a:defRPr sz="1200" b="0" i="0" u="none" strike="noStrike" kern="1200" baseline="0">
                <a:solidFill>
                  <a:schemeClr val="accent4"/>
                </a:solidFill>
                <a:latin typeface="Arial" panose="020B0604020202020204" pitchFamily="34" charset="0"/>
                <a:ea typeface="+mn-ea"/>
                <a:cs typeface="Arial" panose="020B0604020202020204" pitchFamily="34" charset="0"/>
              </a:defRPr>
            </a:pPr>
            <a:endParaRPr lang="en-US"/>
          </a:p>
        </c:txPr>
      </c:legendEntry>
      <c:legendEntry>
        <c:idx val="1"/>
        <c:txPr>
          <a:bodyPr rot="0" spcFirstLastPara="1" vertOverflow="ellipsis" vert="horz" wrap="square" anchor="ctr" anchorCtr="1"/>
          <a:lstStyle/>
          <a:p>
            <a:pPr>
              <a:defRPr sz="1200" b="0" i="0" u="none" strike="noStrike" kern="1200" baseline="0">
                <a:solidFill>
                  <a:srgbClr val="996633"/>
                </a:solidFill>
                <a:latin typeface="Arial" panose="020B0604020202020204" pitchFamily="34" charset="0"/>
                <a:ea typeface="+mn-ea"/>
                <a:cs typeface="Arial" panose="020B0604020202020204" pitchFamily="34" charset="0"/>
              </a:defRPr>
            </a:pPr>
            <a:endParaRPr lang="en-US"/>
          </a:p>
        </c:txPr>
      </c:legendEntry>
      <c:legendEntry>
        <c:idx val="2"/>
        <c:txPr>
          <a:bodyPr rot="0" spcFirstLastPara="1" vertOverflow="ellipsis" vert="horz" wrap="square" anchor="ctr" anchorCtr="1"/>
          <a:lstStyle/>
          <a:p>
            <a:pPr>
              <a:defRPr sz="1200" b="0" i="0" u="none" strike="noStrike" kern="1200" baseline="0">
                <a:solidFill>
                  <a:srgbClr val="FF0000"/>
                </a:solidFill>
                <a:latin typeface="Arial" panose="020B0604020202020204" pitchFamily="34" charset="0"/>
                <a:ea typeface="+mn-ea"/>
                <a:cs typeface="Arial" panose="020B0604020202020204" pitchFamily="34" charset="0"/>
              </a:defRPr>
            </a:pPr>
            <a:endParaRPr lang="en-US"/>
          </a:p>
        </c:txPr>
      </c:legendEntry>
      <c:legendEntry>
        <c:idx val="3"/>
        <c:txPr>
          <a:bodyPr rot="0" spcFirstLastPara="1" vertOverflow="ellipsis" vert="horz" wrap="square" anchor="ctr" anchorCtr="1"/>
          <a:lstStyle/>
          <a:p>
            <a:pPr>
              <a:defRPr sz="1200" b="0" i="0" u="none" strike="noStrike" kern="1200" baseline="0">
                <a:solidFill>
                  <a:srgbClr val="00B050"/>
                </a:solidFill>
                <a:latin typeface="Arial" panose="020B0604020202020204" pitchFamily="34" charset="0"/>
                <a:ea typeface="+mn-ea"/>
                <a:cs typeface="Arial" panose="020B0604020202020204" pitchFamily="34" charset="0"/>
              </a:defRPr>
            </a:pPr>
            <a:endParaRPr lang="en-US"/>
          </a:p>
        </c:txPr>
      </c:legendEntry>
      <c:legendEntry>
        <c:idx val="4"/>
        <c:txPr>
          <a:bodyPr rot="0" spcFirstLastPara="1" vertOverflow="ellipsis" vert="horz" wrap="square" anchor="ctr" anchorCtr="1"/>
          <a:lstStyle/>
          <a:p>
            <a:pPr>
              <a:defRPr sz="1200" b="0" i="0" u="none" strike="noStrike" kern="1200" baseline="0">
                <a:solidFill>
                  <a:schemeClr val="accent2"/>
                </a:solidFill>
                <a:latin typeface="Arial" panose="020B0604020202020204" pitchFamily="34" charset="0"/>
                <a:ea typeface="+mn-ea"/>
                <a:cs typeface="Arial" panose="020B0604020202020204" pitchFamily="34" charset="0"/>
              </a:defRPr>
            </a:pPr>
            <a:endParaRPr lang="en-US"/>
          </a:p>
        </c:txPr>
      </c:legendEntry>
      <c:legendEntry>
        <c:idx val="5"/>
        <c:txPr>
          <a:bodyPr rot="0" spcFirstLastPara="1" vertOverflow="ellipsis" vert="horz" wrap="square" anchor="ctr" anchorCtr="1"/>
          <a:lstStyle/>
          <a:p>
            <a:pPr>
              <a:defRPr sz="1200" b="0" i="0" u="none" strike="noStrike" kern="1200" baseline="0">
                <a:solidFill>
                  <a:schemeClr val="accent5"/>
                </a:solidFill>
                <a:latin typeface="Arial" panose="020B0604020202020204" pitchFamily="34" charset="0"/>
                <a:ea typeface="+mn-ea"/>
                <a:cs typeface="Arial" panose="020B0604020202020204" pitchFamily="34" charset="0"/>
              </a:defRPr>
            </a:pPr>
            <a:endParaRPr lang="en-US"/>
          </a:p>
        </c:txPr>
      </c:legendEntry>
      <c:layout>
        <c:manualLayout>
          <c:xMode val="edge"/>
          <c:yMode val="edge"/>
          <c:x val="0.82596255032558907"/>
          <c:y val="0.11213157202678375"/>
          <c:w val="0.16277551363739379"/>
          <c:h val="0.75802638962876057"/>
        </c:manualLayout>
      </c:layout>
      <c:overlay val="0"/>
      <c:spPr>
        <a:noFill/>
        <a:ln>
          <a:noFill/>
        </a:ln>
        <a:effectLst/>
      </c:spPr>
      <c:txPr>
        <a:bodyPr rot="0" spcFirstLastPara="1" vertOverflow="ellipsis" vert="horz" wrap="square" anchor="ctr" anchorCtr="1"/>
        <a:lstStyle/>
        <a:p>
          <a:pPr>
            <a:defRPr sz="1200" b="0" i="0" u="none" strike="noStrike" kern="1200" baseline="0">
              <a:solidFill>
                <a:srgbClr val="002060"/>
              </a:solidFill>
              <a:latin typeface="Arial" panose="020B0604020202020204" pitchFamily="34" charset="0"/>
              <a:ea typeface="+mn-ea"/>
              <a:cs typeface="Arial" panose="020B0604020202020204" pitchFamily="34" charset="0"/>
            </a:defRPr>
          </a:pPr>
          <a:endParaRPr lang="en-US"/>
        </a:p>
      </c:txPr>
    </c:legend>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sz="1200">
          <a:solidFill>
            <a:srgbClr val="002060"/>
          </a:solidFill>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1</xdr:col>
      <xdr:colOff>0</xdr:colOff>
      <xdr:row>2</xdr:row>
      <xdr:rowOff>0</xdr:rowOff>
    </xdr:from>
    <xdr:to>
      <xdr:col>16</xdr:col>
      <xdr:colOff>588172</xdr:colOff>
      <xdr:row>31</xdr:row>
      <xdr:rowOff>100014</xdr:rowOff>
    </xdr:to>
    <xdr:graphicFrame macro="">
      <xdr:nvGraphicFramePr>
        <xdr:cNvPr id="2" name="Chart 1">
          <a:extLst>
            <a:ext uri="{FF2B5EF4-FFF2-40B4-BE49-F238E27FC236}">
              <a16:creationId xmlns:a16="http://schemas.microsoft.com/office/drawing/2014/main" xmlns="" id="{FC6FB0A3-B7F1-4132-A52E-D26D8AA578C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Salmon%20market%20data%20&amp;%20analysis%20prepared%20for%20UW%20Jan%202019%20meeting%2002.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E:\Documents%20and%20Settings\Gunnar\My%20Documents\PROJECTS\BB%20BIOCOMPLEXITY\Excel-Model\New_Knapp_Model_01.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E:\Documents%20and%20Settings\Gunnar\My%20Documents\ARCHIVES\Archives%2002\EC43501\oillease0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raphs A"/>
      <sheetName val="Data-Monthly for Graphs"/>
      <sheetName val="Data-Annual"/>
      <sheetName val="US mon imports data &amp; graphs "/>
      <sheetName val="PT-Imports"/>
      <sheetName val="Dbase-Imports"/>
      <sheetName val="Source"/>
      <sheetName val="Notes"/>
      <sheetName val="Sheet7"/>
      <sheetName val="Graphs"/>
      <sheetName val="Data for graphs"/>
      <sheetName val="AK end markets estimates"/>
      <sheetName val="PT"/>
      <sheetName val="Sheet10"/>
      <sheetName val="Dbase"/>
      <sheetName val="TS_FI_CAPTURE"/>
      <sheetName val="TS_FI_AQUACULTURE"/>
      <sheetName val="CL_FI_SPECIES_GROUPS"/>
      <sheetName val="CL_FI_ENVIRONMENT"/>
      <sheetName val="CL_FI_COUNTRY_GROUPS"/>
      <sheetName val="PT-COAR"/>
      <sheetName val="Sheet3"/>
      <sheetName val="Sheet2"/>
      <sheetName val="Sheet6"/>
      <sheetName val="Sheet5"/>
      <sheetName val="Sheet4"/>
      <sheetName val="Sheet8"/>
      <sheetName val="PT-COAR 01"/>
      <sheetName val="Salmon COAR Production Wholesa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ow r="40">
          <cell r="B40">
            <v>2010</v>
          </cell>
          <cell r="C40">
            <v>2011</v>
          </cell>
          <cell r="D40">
            <v>2012</v>
          </cell>
          <cell r="E40">
            <v>2013</v>
          </cell>
          <cell r="F40">
            <v>2014</v>
          </cell>
          <cell r="G40">
            <v>2015</v>
          </cell>
          <cell r="H40">
            <v>2016</v>
          </cell>
          <cell r="I40">
            <v>2017</v>
          </cell>
        </row>
        <row r="41">
          <cell r="A41" t="str">
            <v>Imported Atlantic-fresh head-on</v>
          </cell>
          <cell r="B41">
            <v>88166.059000000023</v>
          </cell>
          <cell r="C41">
            <v>93313.518999999986</v>
          </cell>
          <cell r="D41">
            <v>97408.310999999987</v>
          </cell>
          <cell r="E41">
            <v>78700.076000000015</v>
          </cell>
          <cell r="F41">
            <v>88255.568999999989</v>
          </cell>
          <cell r="G41">
            <v>108719.64800000002</v>
          </cell>
          <cell r="H41">
            <v>110346.14000000001</v>
          </cell>
          <cell r="I41">
            <v>120471.848</v>
          </cell>
        </row>
        <row r="42">
          <cell r="A42" t="str">
            <v>Imported Atlantic-frozen fillets</v>
          </cell>
          <cell r="B42">
            <v>25365.310999999991</v>
          </cell>
          <cell r="C42">
            <v>26320.227000000006</v>
          </cell>
          <cell r="D42">
            <v>36137.23000000001</v>
          </cell>
          <cell r="E42">
            <v>45873.387000000017</v>
          </cell>
          <cell r="F42">
            <v>41577.204999999994</v>
          </cell>
          <cell r="G42">
            <v>38322.870999999999</v>
          </cell>
          <cell r="H42">
            <v>36301.255999999994</v>
          </cell>
          <cell r="I42">
            <v>46925.968000000023</v>
          </cell>
        </row>
        <row r="43">
          <cell r="A43" t="str">
            <v>Imported Atlantic-fresh fillets</v>
          </cell>
          <cell r="B43">
            <v>53810.801999999974</v>
          </cell>
          <cell r="C43">
            <v>69219.918000000005</v>
          </cell>
          <cell r="D43">
            <v>98022.070999999996</v>
          </cell>
          <cell r="E43">
            <v>108201.84599999995</v>
          </cell>
          <cell r="F43">
            <v>118700.19500000009</v>
          </cell>
          <cell r="G43">
            <v>136416.99300000002</v>
          </cell>
          <cell r="H43">
            <v>129407.62699999999</v>
          </cell>
          <cell r="I43">
            <v>137599.68599999996</v>
          </cell>
        </row>
        <row r="44">
          <cell r="A44" t="str">
            <v>Non-exported Alaska sockeye</v>
          </cell>
          <cell r="B44">
            <v>14533.136089135856</v>
          </cell>
          <cell r="C44">
            <v>22835.734270129273</v>
          </cell>
          <cell r="D44">
            <v>18802.187243139026</v>
          </cell>
          <cell r="E44">
            <v>25198.637550691765</v>
          </cell>
          <cell r="F44">
            <v>29144.332126559319</v>
          </cell>
          <cell r="G44">
            <v>31615.638232932666</v>
          </cell>
          <cell r="H44">
            <v>35324.743962576533</v>
          </cell>
          <cell r="I44">
            <v>32264.706474257204</v>
          </cell>
        </row>
        <row r="45">
          <cell r="A45" t="str">
            <v>Non-exported Alaska chum</v>
          </cell>
          <cell r="B45">
            <v>3503.1135218870513</v>
          </cell>
          <cell r="C45">
            <v>2869.4590694034932</v>
          </cell>
          <cell r="D45">
            <v>2587.7271440235886</v>
          </cell>
          <cell r="E45">
            <v>9312.0159158539354</v>
          </cell>
          <cell r="F45">
            <v>8275.1371304150598</v>
          </cell>
          <cell r="G45">
            <v>1912.7881934679081</v>
          </cell>
          <cell r="H45">
            <v>623.54358516670254</v>
          </cell>
          <cell r="I45">
            <v>5223.7581716942641</v>
          </cell>
        </row>
        <row r="46">
          <cell r="A46" t="str">
            <v>Non-exported Alaska coho</v>
          </cell>
          <cell r="B46">
            <v>3207.4076550237878</v>
          </cell>
          <cell r="C46">
            <v>2789.0424182354363</v>
          </cell>
          <cell r="D46">
            <v>11145.695945565873</v>
          </cell>
          <cell r="E46">
            <v>372.56176048990164</v>
          </cell>
          <cell r="F46">
            <v>2079.6435620322009</v>
          </cell>
          <cell r="G46">
            <v>6525.1485783624448</v>
          </cell>
          <cell r="H46">
            <v>4487.9378371512794</v>
          </cell>
          <cell r="I46">
            <v>10076.082638013133</v>
          </cell>
        </row>
      </sheetData>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he fish game"/>
      <sheetName val="Player 1 Screen"/>
      <sheetName val="Catch formula Chart"/>
      <sheetName val="xxx"/>
      <sheetName val="Parameters"/>
      <sheetName val="Price calculation"/>
      <sheetName val="Sheet3"/>
      <sheetName val="Game"/>
      <sheetName val="Annual"/>
      <sheetName val="Notes for development"/>
      <sheetName val="D-Data"/>
      <sheetName val="Agent investment decisions"/>
      <sheetName val="GK simple model"/>
      <sheetName val="Calculations"/>
      <sheetName val="Module1"/>
    </sheetNames>
    <sheetDataSet>
      <sheetData sheetId="0"/>
      <sheetData sheetId="1"/>
      <sheetData sheetId="2" refreshError="1"/>
      <sheetData sheetId="3"/>
      <sheetData sheetId="4"/>
      <sheetData sheetId="5"/>
      <sheetData sheetId="6"/>
      <sheetData sheetId="7"/>
      <sheetData sheetId="8"/>
      <sheetData sheetId="9"/>
      <sheetData sheetId="10"/>
      <sheetData sheetId="11"/>
      <sheetData sheetId="12"/>
      <sheetData sheetId="13"/>
      <sheetData sheetId="14"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ids"/>
      <sheetName val="Game"/>
      <sheetName val="Results"/>
      <sheetName val="Bidders assets"/>
      <sheetName val="Module1"/>
    </sheetNames>
    <sheetDataSet>
      <sheetData sheetId="0"/>
      <sheetData sheetId="1"/>
      <sheetData sheetId="2"/>
      <sheetData sheetId="3"/>
      <sheetData sheetId="4"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tabSelected="1" workbookViewId="0">
      <pane xSplit="1" ySplit="2" topLeftCell="B3" activePane="bottomRight" state="frozenSplit"/>
      <selection pane="topRight" activeCell="B1" sqref="B1"/>
      <selection pane="bottomLeft" activeCell="A2" sqref="A2"/>
      <selection pane="bottomRight" activeCell="E2" sqref="E2"/>
    </sheetView>
  </sheetViews>
  <sheetFormatPr defaultRowHeight="15" x14ac:dyDescent="0.25"/>
  <cols>
    <col min="1" max="1" width="97.85546875" style="2" customWidth="1"/>
    <col min="2" max="8" width="12" style="2" customWidth="1"/>
    <col min="9" max="10" width="12" style="2" bestFit="1" customWidth="1"/>
    <col min="11" max="16384" width="9.140625" style="2"/>
  </cols>
  <sheetData>
    <row r="1" spans="1:1" x14ac:dyDescent="0.25">
      <c r="A1" s="1" t="s">
        <v>23</v>
      </c>
    </row>
    <row r="2" spans="1:1" ht="409.5" x14ac:dyDescent="0.25">
      <c r="A2" s="2" t="s">
        <v>39</v>
      </c>
    </row>
    <row r="3" spans="1:1" ht="30" x14ac:dyDescent="0.25">
      <c r="A3" s="3" t="s">
        <v>38</v>
      </c>
    </row>
  </sheetData>
  <pageMargins left="0.7" right="0.7" top="0.75" bottom="0.75" header="0.3" footer="0.3"/>
  <pageSetup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49"/>
  <sheetViews>
    <sheetView showGridLines="0" workbookViewId="0">
      <selection activeCell="A2" sqref="A2:XFD2"/>
    </sheetView>
  </sheetViews>
  <sheetFormatPr defaultRowHeight="15" x14ac:dyDescent="0.25"/>
  <cols>
    <col min="1" max="1" width="73.5703125" style="2" customWidth="1"/>
    <col min="2" max="9" width="9.140625" style="2" customWidth="1"/>
    <col min="10" max="10" width="12" style="2" bestFit="1" customWidth="1"/>
    <col min="11" max="16384" width="9.140625" style="2"/>
  </cols>
  <sheetData>
    <row r="1" spans="1:9" x14ac:dyDescent="0.25">
      <c r="A1" s="1" t="s">
        <v>36</v>
      </c>
    </row>
    <row r="2" spans="1:9" ht="45" x14ac:dyDescent="0.25">
      <c r="A2" s="3" t="s">
        <v>37</v>
      </c>
    </row>
    <row r="3" spans="1:9" ht="30.75" thickBot="1" x14ac:dyDescent="0.3">
      <c r="A3" s="3" t="s">
        <v>35</v>
      </c>
    </row>
    <row r="4" spans="1:9" ht="15.75" thickTop="1" x14ac:dyDescent="0.25">
      <c r="A4" s="29" t="s">
        <v>24</v>
      </c>
      <c r="B4" s="21"/>
      <c r="C4" s="5"/>
      <c r="D4" s="5"/>
      <c r="E4" s="5"/>
      <c r="F4" s="5"/>
      <c r="G4" s="5"/>
      <c r="H4" s="5"/>
      <c r="I4" s="6"/>
    </row>
    <row r="5" spans="1:9" ht="66.75" customHeight="1" x14ac:dyDescent="0.25">
      <c r="A5" s="30" t="s">
        <v>28</v>
      </c>
      <c r="B5" s="22"/>
      <c r="C5" s="7"/>
      <c r="D5" s="7"/>
      <c r="E5" s="7"/>
      <c r="F5" s="7"/>
      <c r="G5" s="7"/>
      <c r="H5" s="7"/>
      <c r="I5" s="8"/>
    </row>
    <row r="6" spans="1:9" s="1" customFormat="1" x14ac:dyDescent="0.25">
      <c r="A6" s="39"/>
      <c r="B6" s="40">
        <v>2010</v>
      </c>
      <c r="C6" s="41">
        <v>2011</v>
      </c>
      <c r="D6" s="41">
        <v>2012</v>
      </c>
      <c r="E6" s="41">
        <v>2013</v>
      </c>
      <c r="F6" s="41">
        <v>2014</v>
      </c>
      <c r="G6" s="41">
        <v>2015</v>
      </c>
      <c r="H6" s="41">
        <v>2016</v>
      </c>
      <c r="I6" s="42">
        <v>2017</v>
      </c>
    </row>
    <row r="7" spans="1:9" x14ac:dyDescent="0.25">
      <c r="A7" s="31" t="s">
        <v>25</v>
      </c>
      <c r="B7" s="23">
        <v>53810.801999999974</v>
      </c>
      <c r="C7" s="9">
        <v>69219.918000000005</v>
      </c>
      <c r="D7" s="9">
        <v>98022.070999999996</v>
      </c>
      <c r="E7" s="9">
        <v>108201.84599999995</v>
      </c>
      <c r="F7" s="9">
        <v>118700.19500000009</v>
      </c>
      <c r="G7" s="9">
        <v>136416.99300000002</v>
      </c>
      <c r="H7" s="9">
        <v>129407.62699999999</v>
      </c>
      <c r="I7" s="10">
        <v>137599.68599999996</v>
      </c>
    </row>
    <row r="8" spans="1:9" x14ac:dyDescent="0.25">
      <c r="A8" s="31" t="s">
        <v>26</v>
      </c>
      <c r="B8" s="23">
        <v>25365.310999999991</v>
      </c>
      <c r="C8" s="9">
        <v>26320.227000000006</v>
      </c>
      <c r="D8" s="9">
        <v>36137.23000000001</v>
      </c>
      <c r="E8" s="9">
        <v>45873.387000000017</v>
      </c>
      <c r="F8" s="9">
        <v>41577.204999999994</v>
      </c>
      <c r="G8" s="9">
        <v>38322.870999999999</v>
      </c>
      <c r="H8" s="9">
        <v>36301.255999999994</v>
      </c>
      <c r="I8" s="10">
        <v>46925.968000000023</v>
      </c>
    </row>
    <row r="9" spans="1:9" ht="15.75" thickBot="1" x14ac:dyDescent="0.3">
      <c r="A9" s="32" t="s">
        <v>27</v>
      </c>
      <c r="B9" s="24">
        <v>88166.059000000023</v>
      </c>
      <c r="C9" s="17">
        <v>93313.518999999986</v>
      </c>
      <c r="D9" s="17">
        <v>97408.310999999987</v>
      </c>
      <c r="E9" s="17">
        <v>78700.076000000015</v>
      </c>
      <c r="F9" s="17">
        <v>88255.568999999989</v>
      </c>
      <c r="G9" s="17">
        <v>108719.64800000002</v>
      </c>
      <c r="H9" s="17">
        <v>110346.14000000001</v>
      </c>
      <c r="I9" s="18">
        <v>120471.848</v>
      </c>
    </row>
    <row r="10" spans="1:9" ht="15.75" thickTop="1" x14ac:dyDescent="0.25">
      <c r="A10" s="33" t="s">
        <v>0</v>
      </c>
      <c r="B10" s="21"/>
      <c r="C10" s="5"/>
      <c r="D10" s="5"/>
      <c r="E10" s="5"/>
      <c r="F10" s="5"/>
      <c r="G10" s="5"/>
      <c r="H10" s="5"/>
      <c r="I10" s="6"/>
    </row>
    <row r="11" spans="1:9" ht="75" x14ac:dyDescent="0.25">
      <c r="A11" s="34" t="s">
        <v>29</v>
      </c>
      <c r="B11" s="22"/>
      <c r="C11" s="7"/>
      <c r="D11" s="7"/>
      <c r="E11" s="7"/>
      <c r="F11" s="7"/>
      <c r="G11" s="7"/>
      <c r="H11" s="7"/>
      <c r="I11" s="8"/>
    </row>
    <row r="12" spans="1:9" ht="45" x14ac:dyDescent="0.25">
      <c r="A12" s="34" t="s">
        <v>1</v>
      </c>
      <c r="B12" s="22"/>
      <c r="C12" s="7"/>
      <c r="D12" s="7"/>
      <c r="E12" s="7"/>
      <c r="F12" s="7"/>
      <c r="G12" s="7"/>
      <c r="H12" s="7"/>
      <c r="I12" s="8"/>
    </row>
    <row r="13" spans="1:9" s="1" customFormat="1" x14ac:dyDescent="0.25">
      <c r="A13" s="39"/>
      <c r="B13" s="40">
        <v>2010</v>
      </c>
      <c r="C13" s="41">
        <v>2011</v>
      </c>
      <c r="D13" s="41">
        <v>2012</v>
      </c>
      <c r="E13" s="41">
        <v>2013</v>
      </c>
      <c r="F13" s="41">
        <v>2014</v>
      </c>
      <c r="G13" s="41">
        <v>2015</v>
      </c>
      <c r="H13" s="41">
        <v>2016</v>
      </c>
      <c r="I13" s="42">
        <v>2017</v>
      </c>
    </row>
    <row r="14" spans="1:9" s="4" customFormat="1" x14ac:dyDescent="0.25">
      <c r="A14" s="35" t="s">
        <v>2</v>
      </c>
      <c r="B14" s="23">
        <v>2429.2123429349058</v>
      </c>
      <c r="C14" s="9">
        <v>2299.3448627806756</v>
      </c>
      <c r="D14" s="9">
        <v>1763.8731458380585</v>
      </c>
      <c r="E14" s="9">
        <v>1555.5644635971876</v>
      </c>
      <c r="F14" s="9">
        <v>2920.3430845996827</v>
      </c>
      <c r="G14" s="9">
        <v>2432.8325062372414</v>
      </c>
      <c r="H14" s="9">
        <v>2969.7853526876843</v>
      </c>
      <c r="I14" s="10">
        <v>1157.073572238603</v>
      </c>
    </row>
    <row r="15" spans="1:9" s="4" customFormat="1" x14ac:dyDescent="0.25">
      <c r="A15" s="35" t="s">
        <v>3</v>
      </c>
      <c r="B15" s="23">
        <v>39881.108655023811</v>
      </c>
      <c r="C15" s="9">
        <v>34748.304418235428</v>
      </c>
      <c r="D15" s="9">
        <v>51271.219945565885</v>
      </c>
      <c r="E15" s="9">
        <v>41098.343760489908</v>
      </c>
      <c r="F15" s="9">
        <v>25607.278562032207</v>
      </c>
      <c r="G15" s="9">
        <v>39496.730578362447</v>
      </c>
      <c r="H15" s="9">
        <v>38114.301837151281</v>
      </c>
      <c r="I15" s="10">
        <v>57364.043638013158</v>
      </c>
    </row>
    <row r="16" spans="1:9" s="4" customFormat="1" x14ac:dyDescent="0.25">
      <c r="A16" s="35" t="s">
        <v>4</v>
      </c>
      <c r="B16" s="23">
        <v>9772.8715218870493</v>
      </c>
      <c r="C16" s="9">
        <v>7561.1460694034931</v>
      </c>
      <c r="D16" s="9">
        <v>6665.905144023588</v>
      </c>
      <c r="E16" s="9">
        <v>15043.178915853936</v>
      </c>
      <c r="F16" s="9">
        <v>15038.385130415059</v>
      </c>
      <c r="G16" s="9">
        <v>8534.2631934679066</v>
      </c>
      <c r="H16" s="9">
        <v>9424.1005851667051</v>
      </c>
      <c r="I16" s="10">
        <v>11579.187171694262</v>
      </c>
    </row>
    <row r="17" spans="1:9" s="4" customFormat="1" x14ac:dyDescent="0.25">
      <c r="A17" s="35" t="s">
        <v>5</v>
      </c>
      <c r="B17" s="23">
        <v>60148.500975277835</v>
      </c>
      <c r="C17" s="9">
        <v>76308.762757994991</v>
      </c>
      <c r="D17" s="9">
        <v>33694.773105012471</v>
      </c>
      <c r="E17" s="9">
        <v>107120.46346110229</v>
      </c>
      <c r="F17" s="9">
        <v>69478.892583352223</v>
      </c>
      <c r="G17" s="9">
        <v>103833.04070764345</v>
      </c>
      <c r="H17" s="9">
        <v>35883.943252438192</v>
      </c>
      <c r="I17" s="10">
        <v>97112.288224087082</v>
      </c>
    </row>
    <row r="18" spans="1:9" s="4" customFormat="1" x14ac:dyDescent="0.25">
      <c r="A18" s="35" t="s">
        <v>6</v>
      </c>
      <c r="B18" s="23">
        <v>58423.643089135869</v>
      </c>
      <c r="C18" s="9">
        <v>64001.06127012927</v>
      </c>
      <c r="D18" s="9">
        <v>45430.752243139039</v>
      </c>
      <c r="E18" s="9">
        <v>43504.308550691763</v>
      </c>
      <c r="F18" s="9">
        <v>56311.318126559308</v>
      </c>
      <c r="G18" s="9">
        <v>74229.057232932653</v>
      </c>
      <c r="H18" s="9">
        <v>76330.484962576535</v>
      </c>
      <c r="I18" s="10">
        <v>78008.461474257187</v>
      </c>
    </row>
    <row r="19" spans="1:9" s="4" customFormat="1" ht="15.75" thickBot="1" x14ac:dyDescent="0.3">
      <c r="A19" s="36" t="s">
        <v>7</v>
      </c>
      <c r="B19" s="24">
        <v>170655.33658425946</v>
      </c>
      <c r="C19" s="17">
        <v>184918.61937854387</v>
      </c>
      <c r="D19" s="17">
        <v>138826.52358357905</v>
      </c>
      <c r="E19" s="17">
        <v>208321.85915173509</v>
      </c>
      <c r="F19" s="17">
        <v>169356.21748695849</v>
      </c>
      <c r="G19" s="17">
        <v>228525.92421864369</v>
      </c>
      <c r="H19" s="17">
        <v>162722.61599002039</v>
      </c>
      <c r="I19" s="18">
        <v>245221.05408029025</v>
      </c>
    </row>
    <row r="20" spans="1:9" ht="15.75" thickTop="1" x14ac:dyDescent="0.25">
      <c r="A20" s="29" t="s">
        <v>8</v>
      </c>
      <c r="B20" s="21"/>
      <c r="C20" s="5"/>
      <c r="D20" s="5"/>
      <c r="E20" s="5"/>
      <c r="F20" s="5"/>
      <c r="G20" s="5"/>
      <c r="H20" s="5"/>
      <c r="I20" s="6"/>
    </row>
    <row r="21" spans="1:9" s="3" customFormat="1" x14ac:dyDescent="0.25">
      <c r="A21" s="30" t="s">
        <v>30</v>
      </c>
      <c r="B21" s="25"/>
      <c r="C21" s="11"/>
      <c r="D21" s="11"/>
      <c r="E21" s="11"/>
      <c r="F21" s="11"/>
      <c r="G21" s="11"/>
      <c r="H21" s="11"/>
      <c r="I21" s="12"/>
    </row>
    <row r="22" spans="1:9" s="1" customFormat="1" x14ac:dyDescent="0.25">
      <c r="A22" s="39"/>
      <c r="B22" s="40">
        <v>2010</v>
      </c>
      <c r="C22" s="41">
        <v>2011</v>
      </c>
      <c r="D22" s="41">
        <v>2012</v>
      </c>
      <c r="E22" s="41">
        <v>2013</v>
      </c>
      <c r="F22" s="41">
        <v>2014</v>
      </c>
      <c r="G22" s="41">
        <v>2015</v>
      </c>
      <c r="H22" s="41">
        <v>2016</v>
      </c>
      <c r="I22" s="42">
        <v>2017</v>
      </c>
    </row>
    <row r="23" spans="1:9" x14ac:dyDescent="0.25">
      <c r="A23" s="31" t="s">
        <v>9</v>
      </c>
      <c r="B23" s="22">
        <v>2010</v>
      </c>
      <c r="C23" s="7">
        <v>2011</v>
      </c>
      <c r="D23" s="7">
        <v>2012</v>
      </c>
      <c r="E23" s="7">
        <v>2013</v>
      </c>
      <c r="F23" s="7">
        <v>2014</v>
      </c>
      <c r="G23" s="7">
        <v>2015</v>
      </c>
      <c r="H23" s="7">
        <v>2016</v>
      </c>
      <c r="I23" s="8">
        <v>2017</v>
      </c>
    </row>
    <row r="24" spans="1:9" s="4" customFormat="1" x14ac:dyDescent="0.25">
      <c r="A24" s="35" t="s">
        <v>10</v>
      </c>
      <c r="B24" s="23">
        <v>9997.0920000000042</v>
      </c>
      <c r="C24" s="9">
        <v>4099.8459999999995</v>
      </c>
      <c r="D24" s="9">
        <v>5615.8470000000007</v>
      </c>
      <c r="E24" s="9">
        <v>9523.9149999999972</v>
      </c>
      <c r="F24" s="9">
        <v>3870.1099999999992</v>
      </c>
      <c r="G24" s="9">
        <v>3939.4260000000004</v>
      </c>
      <c r="H24" s="9">
        <v>11835.656999999999</v>
      </c>
      <c r="I24" s="10">
        <v>6727.5159999999987</v>
      </c>
    </row>
    <row r="25" spans="1:9" s="4" customFormat="1" x14ac:dyDescent="0.25">
      <c r="A25" s="35" t="s">
        <v>11</v>
      </c>
      <c r="B25" s="23">
        <v>528.83600000000013</v>
      </c>
      <c r="C25" s="9">
        <v>489.93700000000007</v>
      </c>
      <c r="D25" s="9">
        <v>219.77199999999999</v>
      </c>
      <c r="E25" s="9">
        <v>210.56399999999999</v>
      </c>
      <c r="F25" s="9">
        <v>550.61299999999994</v>
      </c>
      <c r="G25" s="9">
        <v>631.61800000000005</v>
      </c>
      <c r="H25" s="9">
        <v>3956.7420000000011</v>
      </c>
      <c r="I25" s="10">
        <v>5252.1360000000013</v>
      </c>
    </row>
    <row r="26" spans="1:9" s="4" customFormat="1" x14ac:dyDescent="0.25">
      <c r="A26" s="35" t="s">
        <v>12</v>
      </c>
      <c r="B26" s="23">
        <v>36673.701000000023</v>
      </c>
      <c r="C26" s="9">
        <v>31959.261999999992</v>
      </c>
      <c r="D26" s="9">
        <v>40125.524000000012</v>
      </c>
      <c r="E26" s="9">
        <v>40725.782000000007</v>
      </c>
      <c r="F26" s="9">
        <v>23527.635000000006</v>
      </c>
      <c r="G26" s="9">
        <v>32971.582000000002</v>
      </c>
      <c r="H26" s="9">
        <v>33626.364000000001</v>
      </c>
      <c r="I26" s="10">
        <v>47287.961000000025</v>
      </c>
    </row>
    <row r="27" spans="1:9" s="4" customFormat="1" x14ac:dyDescent="0.25">
      <c r="A27" s="35" t="s">
        <v>13</v>
      </c>
      <c r="B27" s="23">
        <v>6269.757999999998</v>
      </c>
      <c r="C27" s="9">
        <v>4691.6869999999999</v>
      </c>
      <c r="D27" s="9">
        <v>4078.1779999999994</v>
      </c>
      <c r="E27" s="9">
        <v>5731.1629999999996</v>
      </c>
      <c r="F27" s="9">
        <v>6763.2480000000005</v>
      </c>
      <c r="G27" s="9">
        <v>6621.4749999999985</v>
      </c>
      <c r="H27" s="9">
        <v>8800.5570000000025</v>
      </c>
      <c r="I27" s="10">
        <v>6355.4289999999983</v>
      </c>
    </row>
    <row r="28" spans="1:9" s="4" customFormat="1" x14ac:dyDescent="0.25">
      <c r="A28" s="35" t="s">
        <v>14</v>
      </c>
      <c r="B28" s="23">
        <v>59262.275999999991</v>
      </c>
      <c r="C28" s="9">
        <v>80576.774999999921</v>
      </c>
      <c r="D28" s="9">
        <v>32497.094999999998</v>
      </c>
      <c r="E28" s="9">
        <v>109427.12800000001</v>
      </c>
      <c r="F28" s="9">
        <v>75458.816000000006</v>
      </c>
      <c r="G28" s="9">
        <v>107444.74000000002</v>
      </c>
      <c r="H28" s="9">
        <v>34839.216</v>
      </c>
      <c r="I28" s="10">
        <v>89299.716000000015</v>
      </c>
    </row>
    <row r="29" spans="1:9" s="4" customFormat="1" x14ac:dyDescent="0.25">
      <c r="A29" s="35" t="s">
        <v>15</v>
      </c>
      <c r="B29" s="23">
        <v>43890.507000000012</v>
      </c>
      <c r="C29" s="9">
        <v>41165.326999999997</v>
      </c>
      <c r="D29" s="9">
        <v>26628.565000000013</v>
      </c>
      <c r="E29" s="9">
        <v>18305.670999999998</v>
      </c>
      <c r="F29" s="9">
        <v>27166.98599999999</v>
      </c>
      <c r="G29" s="9">
        <v>42613.418999999987</v>
      </c>
      <c r="H29" s="9">
        <v>41005.741000000002</v>
      </c>
      <c r="I29" s="10">
        <v>45743.754999999983</v>
      </c>
    </row>
    <row r="30" spans="1:9" s="4" customFormat="1" x14ac:dyDescent="0.25">
      <c r="A30" s="35" t="s">
        <v>16</v>
      </c>
      <c r="B30" s="23">
        <v>5535.4970000000003</v>
      </c>
      <c r="C30" s="9">
        <v>4219.3689999999997</v>
      </c>
      <c r="D30" s="9">
        <v>11302.858999999984</v>
      </c>
      <c r="E30" s="9">
        <v>11792.796999999997</v>
      </c>
      <c r="F30" s="9">
        <v>12178.069000000001</v>
      </c>
      <c r="G30" s="9">
        <v>15430.726000000008</v>
      </c>
      <c r="H30" s="9">
        <v>18029.15000000002</v>
      </c>
      <c r="I30" s="10">
        <v>19888.486000000026</v>
      </c>
    </row>
    <row r="31" spans="1:9" s="4" customFormat="1" x14ac:dyDescent="0.25">
      <c r="A31" s="35" t="s">
        <v>32</v>
      </c>
      <c r="B31" s="23">
        <v>162157.66700000004</v>
      </c>
      <c r="C31" s="9">
        <v>167202.20299999989</v>
      </c>
      <c r="D31" s="9">
        <v>120467.84000000001</v>
      </c>
      <c r="E31" s="9">
        <v>195717.02000000002</v>
      </c>
      <c r="F31" s="9">
        <v>149515.47700000001</v>
      </c>
      <c r="G31" s="9">
        <v>209652.98600000003</v>
      </c>
      <c r="H31" s="9">
        <v>152093.42700000003</v>
      </c>
      <c r="I31" s="10">
        <v>220554.99900000004</v>
      </c>
    </row>
    <row r="32" spans="1:9" ht="15.75" thickBot="1" x14ac:dyDescent="0.3">
      <c r="A32" s="32"/>
      <c r="B32" s="26"/>
      <c r="C32" s="19"/>
      <c r="D32" s="19"/>
      <c r="E32" s="19"/>
      <c r="F32" s="19"/>
      <c r="G32" s="19"/>
      <c r="H32" s="19"/>
      <c r="I32" s="20"/>
    </row>
    <row r="33" spans="1:10" ht="15.75" thickTop="1" x14ac:dyDescent="0.25">
      <c r="A33" s="29" t="s">
        <v>31</v>
      </c>
      <c r="B33" s="21"/>
      <c r="C33" s="5"/>
      <c r="D33" s="5"/>
      <c r="E33" s="5"/>
      <c r="F33" s="5"/>
      <c r="G33" s="5"/>
      <c r="H33" s="5"/>
      <c r="I33" s="6"/>
    </row>
    <row r="34" spans="1:10" ht="90" x14ac:dyDescent="0.25">
      <c r="A34" s="30" t="s">
        <v>33</v>
      </c>
      <c r="B34" s="22"/>
      <c r="C34" s="7"/>
      <c r="D34" s="7"/>
      <c r="E34" s="7"/>
      <c r="F34" s="7"/>
      <c r="G34" s="7"/>
      <c r="H34" s="7"/>
      <c r="I34" s="8"/>
    </row>
    <row r="35" spans="1:10" s="1" customFormat="1" x14ac:dyDescent="0.25">
      <c r="A35" s="39"/>
      <c r="B35" s="40">
        <v>2010</v>
      </c>
      <c r="C35" s="41">
        <v>2011</v>
      </c>
      <c r="D35" s="41">
        <v>2012</v>
      </c>
      <c r="E35" s="41">
        <v>2013</v>
      </c>
      <c r="F35" s="41">
        <v>2014</v>
      </c>
      <c r="G35" s="41">
        <v>2015</v>
      </c>
      <c r="H35" s="41">
        <v>2016</v>
      </c>
      <c r="I35" s="42">
        <v>2017</v>
      </c>
    </row>
    <row r="36" spans="1:10" x14ac:dyDescent="0.25">
      <c r="A36" s="37" t="s">
        <v>11</v>
      </c>
      <c r="B36" s="27">
        <f>B14-B25</f>
        <v>1900.3763429349056</v>
      </c>
      <c r="C36" s="13">
        <f>C14-C25</f>
        <v>1809.4078627806755</v>
      </c>
      <c r="D36" s="13">
        <f>D14-D25</f>
        <v>1544.1011458380585</v>
      </c>
      <c r="E36" s="13">
        <f>E14-E25</f>
        <v>1345.0004635971875</v>
      </c>
      <c r="F36" s="13">
        <f>F14-F25</f>
        <v>2369.7300845996829</v>
      </c>
      <c r="G36" s="13">
        <f>G14-G25</f>
        <v>1801.2145062372415</v>
      </c>
      <c r="H36" s="13">
        <f>H14-H25</f>
        <v>-986.95664731231682</v>
      </c>
      <c r="I36" s="14">
        <f>I14-I25</f>
        <v>-4095.0624277613983</v>
      </c>
      <c r="J36" s="4"/>
    </row>
    <row r="37" spans="1:10" x14ac:dyDescent="0.25">
      <c r="A37" s="35" t="s">
        <v>12</v>
      </c>
      <c r="B37" s="23">
        <f>B15-B26</f>
        <v>3207.4076550237878</v>
      </c>
      <c r="C37" s="9">
        <f>C15-C26</f>
        <v>2789.0424182354363</v>
      </c>
      <c r="D37" s="9">
        <f>D15-D26</f>
        <v>11145.695945565873</v>
      </c>
      <c r="E37" s="9">
        <f>E15-E26</f>
        <v>372.56176048990164</v>
      </c>
      <c r="F37" s="9">
        <f>F15-F26</f>
        <v>2079.6435620322009</v>
      </c>
      <c r="G37" s="9">
        <f>G15-G26</f>
        <v>6525.1485783624448</v>
      </c>
      <c r="H37" s="9">
        <f>H15-H26</f>
        <v>4487.9378371512794</v>
      </c>
      <c r="I37" s="10">
        <f>I15-I26</f>
        <v>10076.082638013133</v>
      </c>
      <c r="J37" s="4"/>
    </row>
    <row r="38" spans="1:10" x14ac:dyDescent="0.25">
      <c r="A38" s="35" t="s">
        <v>13</v>
      </c>
      <c r="B38" s="23">
        <f>B16-B27</f>
        <v>3503.1135218870513</v>
      </c>
      <c r="C38" s="9">
        <f>C16-C27</f>
        <v>2869.4590694034932</v>
      </c>
      <c r="D38" s="9">
        <f>D16-D27</f>
        <v>2587.7271440235886</v>
      </c>
      <c r="E38" s="9">
        <f>E16-E27</f>
        <v>9312.0159158539354</v>
      </c>
      <c r="F38" s="9">
        <f>F16-F27</f>
        <v>8275.1371304150598</v>
      </c>
      <c r="G38" s="9">
        <f>G16-G27</f>
        <v>1912.7881934679081</v>
      </c>
      <c r="H38" s="9">
        <f>H16-H27</f>
        <v>623.54358516670254</v>
      </c>
      <c r="I38" s="10">
        <f>I16-I27</f>
        <v>5223.7581716942641</v>
      </c>
      <c r="J38" s="4"/>
    </row>
    <row r="39" spans="1:10" x14ac:dyDescent="0.25">
      <c r="A39" s="37" t="s">
        <v>14</v>
      </c>
      <c r="B39" s="27">
        <f>B17-B28</f>
        <v>886.22497527784435</v>
      </c>
      <c r="C39" s="13">
        <f>C17-C28</f>
        <v>-4268.0122420049302</v>
      </c>
      <c r="D39" s="13">
        <f>D17-D28</f>
        <v>1197.6781050124737</v>
      </c>
      <c r="E39" s="13">
        <f>E17-E28</f>
        <v>-2306.6645388977195</v>
      </c>
      <c r="F39" s="13">
        <f>F17-F28</f>
        <v>-5979.9234166477836</v>
      </c>
      <c r="G39" s="13">
        <f>G17-G28</f>
        <v>-3611.6992923565704</v>
      </c>
      <c r="H39" s="13">
        <f>H17-H28</f>
        <v>1044.7272524381915</v>
      </c>
      <c r="I39" s="14">
        <f>I17-I28</f>
        <v>7812.5722240870673</v>
      </c>
      <c r="J39" s="4"/>
    </row>
    <row r="40" spans="1:10" ht="15.75" thickBot="1" x14ac:dyDescent="0.3">
      <c r="A40" s="35" t="s">
        <v>15</v>
      </c>
      <c r="B40" s="23">
        <f>B18-B29</f>
        <v>14533.136089135856</v>
      </c>
      <c r="C40" s="9">
        <f>C18-C29</f>
        <v>22835.734270129273</v>
      </c>
      <c r="D40" s="9">
        <f>D18-D29</f>
        <v>18802.187243139026</v>
      </c>
      <c r="E40" s="9">
        <f>E18-E29</f>
        <v>25198.637550691765</v>
      </c>
      <c r="F40" s="9">
        <f>F18-F29</f>
        <v>29144.332126559319</v>
      </c>
      <c r="G40" s="9">
        <f>G18-G29</f>
        <v>31615.638232932666</v>
      </c>
      <c r="H40" s="9">
        <f>H18-H29</f>
        <v>35324.743962576533</v>
      </c>
      <c r="I40" s="10">
        <f>I18-I29</f>
        <v>32264.706474257204</v>
      </c>
      <c r="J40" s="4"/>
    </row>
    <row r="41" spans="1:10" ht="15.75" thickTop="1" x14ac:dyDescent="0.25">
      <c r="A41" s="33" t="s">
        <v>34</v>
      </c>
      <c r="B41" s="21"/>
      <c r="C41" s="5"/>
      <c r="D41" s="5"/>
      <c r="E41" s="5"/>
      <c r="F41" s="5"/>
      <c r="G41" s="5"/>
      <c r="H41" s="5"/>
      <c r="I41" s="6"/>
    </row>
    <row r="42" spans="1:10" s="1" customFormat="1" x14ac:dyDescent="0.25">
      <c r="A42" s="39"/>
      <c r="B42" s="40">
        <v>2010</v>
      </c>
      <c r="C42" s="41">
        <v>2011</v>
      </c>
      <c r="D42" s="41">
        <v>2012</v>
      </c>
      <c r="E42" s="41">
        <v>2013</v>
      </c>
      <c r="F42" s="41">
        <v>2014</v>
      </c>
      <c r="G42" s="41">
        <v>2015</v>
      </c>
      <c r="H42" s="41">
        <v>2016</v>
      </c>
      <c r="I42" s="42">
        <v>2017</v>
      </c>
    </row>
    <row r="43" spans="1:10" x14ac:dyDescent="0.25">
      <c r="A43" s="31" t="s">
        <v>17</v>
      </c>
      <c r="B43" s="23">
        <f>B9</f>
        <v>88166.059000000023</v>
      </c>
      <c r="C43" s="9">
        <f>C9</f>
        <v>93313.518999999986</v>
      </c>
      <c r="D43" s="9">
        <f>D9</f>
        <v>97408.310999999987</v>
      </c>
      <c r="E43" s="9">
        <f>E9</f>
        <v>78700.076000000015</v>
      </c>
      <c r="F43" s="9">
        <f>F9</f>
        <v>88255.568999999989</v>
      </c>
      <c r="G43" s="9">
        <f>G9</f>
        <v>108719.64800000002</v>
      </c>
      <c r="H43" s="9">
        <f>H9</f>
        <v>110346.14000000001</v>
      </c>
      <c r="I43" s="10">
        <f>I9</f>
        <v>120471.848</v>
      </c>
    </row>
    <row r="44" spans="1:10" x14ac:dyDescent="0.25">
      <c r="A44" s="31" t="s">
        <v>18</v>
      </c>
      <c r="B44" s="23">
        <f>B8</f>
        <v>25365.310999999991</v>
      </c>
      <c r="C44" s="9">
        <f>C8</f>
        <v>26320.227000000006</v>
      </c>
      <c r="D44" s="9">
        <f>D8</f>
        <v>36137.23000000001</v>
      </c>
      <c r="E44" s="9">
        <f>E8</f>
        <v>45873.387000000017</v>
      </c>
      <c r="F44" s="9">
        <f>F8</f>
        <v>41577.204999999994</v>
      </c>
      <c r="G44" s="9">
        <f>G8</f>
        <v>38322.870999999999</v>
      </c>
      <c r="H44" s="9">
        <f>H8</f>
        <v>36301.255999999994</v>
      </c>
      <c r="I44" s="10">
        <f>I8</f>
        <v>46925.968000000023</v>
      </c>
    </row>
    <row r="45" spans="1:10" x14ac:dyDescent="0.25">
      <c r="A45" s="31" t="s">
        <v>19</v>
      </c>
      <c r="B45" s="23">
        <f>B7</f>
        <v>53810.801999999974</v>
      </c>
      <c r="C45" s="9">
        <f>C7</f>
        <v>69219.918000000005</v>
      </c>
      <c r="D45" s="9">
        <f>D7</f>
        <v>98022.070999999996</v>
      </c>
      <c r="E45" s="9">
        <f>E7</f>
        <v>108201.84599999995</v>
      </c>
      <c r="F45" s="9">
        <f>F7</f>
        <v>118700.19500000009</v>
      </c>
      <c r="G45" s="9">
        <f>G7</f>
        <v>136416.99300000002</v>
      </c>
      <c r="H45" s="9">
        <f>H7</f>
        <v>129407.62699999999</v>
      </c>
      <c r="I45" s="10">
        <f>I7</f>
        <v>137599.68599999996</v>
      </c>
    </row>
    <row r="46" spans="1:10" x14ac:dyDescent="0.25">
      <c r="A46" s="31" t="s">
        <v>20</v>
      </c>
      <c r="B46" s="23">
        <f>B40</f>
        <v>14533.136089135856</v>
      </c>
      <c r="C46" s="9">
        <f t="shared" ref="C46:I46" si="0">C40</f>
        <v>22835.734270129273</v>
      </c>
      <c r="D46" s="9">
        <f t="shared" si="0"/>
        <v>18802.187243139026</v>
      </c>
      <c r="E46" s="9">
        <f t="shared" si="0"/>
        <v>25198.637550691765</v>
      </c>
      <c r="F46" s="9">
        <f t="shared" si="0"/>
        <v>29144.332126559319</v>
      </c>
      <c r="G46" s="9">
        <f t="shared" si="0"/>
        <v>31615.638232932666</v>
      </c>
      <c r="H46" s="9">
        <f t="shared" si="0"/>
        <v>35324.743962576533</v>
      </c>
      <c r="I46" s="10">
        <f t="shared" si="0"/>
        <v>32264.706474257204</v>
      </c>
    </row>
    <row r="47" spans="1:10" x14ac:dyDescent="0.25">
      <c r="A47" s="31" t="s">
        <v>21</v>
      </c>
      <c r="B47" s="23">
        <f>B38</f>
        <v>3503.1135218870513</v>
      </c>
      <c r="C47" s="9">
        <f t="shared" ref="C47:I47" si="1">C38</f>
        <v>2869.4590694034932</v>
      </c>
      <c r="D47" s="9">
        <f t="shared" si="1"/>
        <v>2587.7271440235886</v>
      </c>
      <c r="E47" s="9">
        <f t="shared" si="1"/>
        <v>9312.0159158539354</v>
      </c>
      <c r="F47" s="9">
        <f t="shared" si="1"/>
        <v>8275.1371304150598</v>
      </c>
      <c r="G47" s="9">
        <f t="shared" si="1"/>
        <v>1912.7881934679081</v>
      </c>
      <c r="H47" s="9">
        <f t="shared" si="1"/>
        <v>623.54358516670254</v>
      </c>
      <c r="I47" s="10">
        <f t="shared" si="1"/>
        <v>5223.7581716942641</v>
      </c>
    </row>
    <row r="48" spans="1:10" ht="15.75" thickBot="1" x14ac:dyDescent="0.3">
      <c r="A48" s="38" t="s">
        <v>22</v>
      </c>
      <c r="B48" s="28">
        <f>B37</f>
        <v>3207.4076550237878</v>
      </c>
      <c r="C48" s="15">
        <f t="shared" ref="C48:I48" si="2">C37</f>
        <v>2789.0424182354363</v>
      </c>
      <c r="D48" s="15">
        <f t="shared" si="2"/>
        <v>11145.695945565873</v>
      </c>
      <c r="E48" s="15">
        <f t="shared" si="2"/>
        <v>372.56176048990164</v>
      </c>
      <c r="F48" s="15">
        <f t="shared" si="2"/>
        <v>2079.6435620322009</v>
      </c>
      <c r="G48" s="15">
        <f t="shared" si="2"/>
        <v>6525.1485783624448</v>
      </c>
      <c r="H48" s="15">
        <f t="shared" si="2"/>
        <v>4487.9378371512794</v>
      </c>
      <c r="I48" s="16">
        <f t="shared" si="2"/>
        <v>10076.082638013133</v>
      </c>
    </row>
    <row r="49" ht="15.75" thickTop="1" x14ac:dyDescent="0.25"/>
  </sheetData>
  <pageMargins left="0.7" right="0.7" top="0.75" bottom="0.75" header="0.3" footer="0.3"/>
  <pageSetup orientation="portrait" horizontalDpi="0"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S19" sqref="S19"/>
    </sheetView>
  </sheetViews>
  <sheetFormatPr defaultRowHeight="15" x14ac:dyDescent="0.25"/>
  <sheetData/>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About these estimates</vt:lpstr>
      <vt:lpstr>Estimates</vt:lpstr>
      <vt:lpstr>Graph of estimates</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gunnar.knapp</dc:creator>
  <cp:lastModifiedBy>gunnar.knapp</cp:lastModifiedBy>
  <dcterms:created xsi:type="dcterms:W3CDTF">2019-01-19T17:45:33Z</dcterms:created>
  <dcterms:modified xsi:type="dcterms:W3CDTF">2019-01-19T18:32:07Z</dcterms:modified>
</cp:coreProperties>
</file>